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9"/>
  <c r="M29" s="1"/>
  <c r="K41"/>
  <c r="M41" s="1"/>
  <c r="K49"/>
  <c r="M49" s="1"/>
  <c r="K61"/>
  <c r="M61" s="1"/>
  <c r="K77"/>
  <c r="M77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1"/>
  <c r="M21" s="1"/>
  <c r="K37"/>
  <c r="M37" s="1"/>
  <c r="K53"/>
  <c r="M53" s="1"/>
  <c r="K69"/>
  <c r="M69" s="1"/>
  <c r="K81"/>
  <c r="M81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25"/>
  <c r="M25" s="1"/>
  <c r="K33"/>
  <c r="M33" s="1"/>
  <c r="K45"/>
  <c r="M45" s="1"/>
  <c r="K57"/>
  <c r="M57" s="1"/>
  <c r="K65"/>
  <c r="M65" s="1"/>
  <c r="K73"/>
  <c r="M73" s="1"/>
  <c r="K85"/>
  <c r="M85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6"/>
  <c r="D16" s="1"/>
  <c r="B28"/>
  <c r="D28" s="1"/>
  <c r="B44"/>
  <c r="D44" s="1"/>
  <c r="B52"/>
  <c r="D52" s="1"/>
  <c r="B68"/>
  <c r="D68" s="1"/>
  <c r="B76"/>
  <c r="D76" s="1"/>
  <c r="B84"/>
  <c r="D84" s="1"/>
  <c r="B92"/>
  <c r="D92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Q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B8"/>
  <c r="D8" s="1"/>
  <c r="B20"/>
  <c r="D20" s="1"/>
  <c r="B36"/>
  <c r="D36" s="1"/>
  <c r="B48"/>
  <c r="D48" s="1"/>
  <c r="Q48" s="1"/>
  <c r="B60"/>
  <c r="D60" s="1"/>
  <c r="B72"/>
  <c r="D72" s="1"/>
  <c r="B80"/>
  <c r="D80" s="1"/>
  <c r="B96"/>
  <c r="D96" s="1"/>
  <c r="Q96" s="1"/>
  <c r="B6"/>
  <c r="D6" s="1"/>
  <c r="Q6" s="1"/>
  <c r="B10"/>
  <c r="D10" s="1"/>
  <c r="Q10" s="1"/>
  <c r="B14"/>
  <c r="D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4"/>
  <c r="D4" s="1"/>
  <c r="B12"/>
  <c r="D12" s="1"/>
  <c r="B24"/>
  <c r="D24" s="1"/>
  <c r="B32"/>
  <c r="D32" s="1"/>
  <c r="B40"/>
  <c r="D40" s="1"/>
  <c r="B56"/>
  <c r="D56" s="1"/>
  <c r="B64"/>
  <c r="D64" s="1"/>
  <c r="B88"/>
  <c r="D88" s="1"/>
  <c r="B5"/>
  <c r="D5" s="1"/>
  <c r="B9"/>
  <c r="D9" s="1"/>
  <c r="B13"/>
  <c r="D13" s="1"/>
  <c r="B17"/>
  <c r="D17" s="1"/>
  <c r="Q17" s="1"/>
  <c r="B21"/>
  <c r="D21" s="1"/>
  <c r="Q21" s="1"/>
  <c r="B25"/>
  <c r="D25" s="1"/>
  <c r="B29"/>
  <c r="D29" s="1"/>
  <c r="B33"/>
  <c r="D33" s="1"/>
  <c r="B37"/>
  <c r="D37" s="1"/>
  <c r="Q37" s="1"/>
  <c r="B41"/>
  <c r="D41" s="1"/>
  <c r="Q41" s="1"/>
  <c r="B45"/>
  <c r="D45" s="1"/>
  <c r="Q45" s="1"/>
  <c r="B49"/>
  <c r="D49" s="1"/>
  <c r="B53"/>
  <c r="D53" s="1"/>
  <c r="Q53" s="1"/>
  <c r="B57"/>
  <c r="D57" s="1"/>
  <c r="B61"/>
  <c r="D61" s="1"/>
  <c r="B65"/>
  <c r="D65" s="1"/>
  <c r="B69"/>
  <c r="D69" s="1"/>
  <c r="B73"/>
  <c r="D73" s="1"/>
  <c r="Q73" s="1"/>
  <c r="B77"/>
  <c r="D77" s="1"/>
  <c r="B81"/>
  <c r="D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1" i="81" l="1"/>
  <c r="Q85"/>
  <c r="Q7"/>
  <c r="Q39"/>
  <c r="Q23"/>
  <c r="Q14"/>
  <c r="Q49"/>
  <c r="Q5"/>
  <c r="Q69"/>
  <c r="Q55"/>
  <c r="Q9"/>
  <c r="Q4"/>
  <c r="T2" i="82"/>
  <c r="T2" i="79"/>
  <c r="DM99" i="11"/>
  <c r="Q57" i="81"/>
  <c r="Q32"/>
  <c r="Q77"/>
  <c r="Q71"/>
  <c r="Q68"/>
  <c r="Q67"/>
  <c r="Q87"/>
  <c r="Q95"/>
  <c r="Q79"/>
  <c r="Q63"/>
  <c r="Q47"/>
  <c r="Q44"/>
  <c r="Q33"/>
  <c r="Q31"/>
  <c r="Q29"/>
  <c r="Q19"/>
  <c r="Q15"/>
  <c r="Q25"/>
  <c r="Q56"/>
  <c r="Q72"/>
  <c r="Q61"/>
  <c r="Q13"/>
  <c r="Q43"/>
  <c r="Q27"/>
  <c r="Q11"/>
  <c r="Q81"/>
  <c r="Q65"/>
  <c r="Q40"/>
  <c r="Q8"/>
  <c r="Q24"/>
  <c r="Q88"/>
  <c r="Q60"/>
  <c r="Q12"/>
  <c r="Q91"/>
  <c r="Q75"/>
  <c r="Q59"/>
  <c r="Q28"/>
  <c r="Q16"/>
  <c r="Q64"/>
  <c r="Q80"/>
  <c r="Q20"/>
  <c r="Q76"/>
  <c r="Q36"/>
  <c r="Q84"/>
  <c r="Q92"/>
  <c r="Q5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6" l="1"/>
  <c r="AP99" i="29"/>
  <c r="AO99"/>
  <c r="AL99" i="27"/>
  <c r="AL99" i="28"/>
  <c r="AL99" i="24"/>
  <c r="AK99" i="29"/>
  <c r="AB97" i="63"/>
  <c r="AB93"/>
  <c r="AB89"/>
  <c r="AB85"/>
  <c r="AB81"/>
  <c r="AB77"/>
  <c r="AB73"/>
  <c r="AB69"/>
  <c r="AB97" i="62"/>
  <c r="AB93"/>
  <c r="AB85"/>
  <c r="AB69"/>
  <c r="AB45"/>
  <c r="AB29"/>
  <c r="AB25"/>
  <c r="AB21"/>
  <c r="AB17"/>
  <c r="AD17" s="1"/>
  <c r="AB13"/>
  <c r="AB9"/>
  <c r="AB5"/>
  <c r="AB60"/>
  <c r="AB56"/>
  <c r="AB52"/>
  <c r="AB48"/>
  <c r="AB44"/>
  <c r="AB40"/>
  <c r="AB36"/>
  <c r="AB32"/>
  <c r="AB24"/>
  <c r="AB20"/>
  <c r="AB93" i="61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C6"/>
  <c r="B7"/>
  <c r="C7"/>
  <c r="B8"/>
  <c r="C8"/>
  <c r="B9"/>
  <c r="C9"/>
  <c r="B10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F14" s="1"/>
  <c r="C14"/>
  <c r="B15"/>
  <c r="C15"/>
  <c r="F15" s="1"/>
  <c r="B16"/>
  <c r="F16" s="1"/>
  <c r="C16"/>
  <c r="B17"/>
  <c r="C17"/>
  <c r="F17" s="1"/>
  <c r="B18"/>
  <c r="C18"/>
  <c r="B19"/>
  <c r="C19"/>
  <c r="B20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F36" s="1"/>
  <c r="C36"/>
  <c r="B37"/>
  <c r="C37"/>
  <c r="F37" s="1"/>
  <c r="B38"/>
  <c r="C38"/>
  <c r="B39"/>
  <c r="C39"/>
  <c r="F39" s="1"/>
  <c r="B40"/>
  <c r="F40" s="1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F72" s="1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F82" s="1"/>
  <c r="C82"/>
  <c r="B83"/>
  <c r="C83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F12" s="1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F34" s="1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C68"/>
  <c r="B69"/>
  <c r="C69"/>
  <c r="F69" s="1"/>
  <c r="B70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F86" s="1"/>
  <c r="C86"/>
  <c r="B87"/>
  <c r="C87"/>
  <c r="F87" s="1"/>
  <c r="B88"/>
  <c r="C88"/>
  <c r="B89"/>
  <c r="C89"/>
  <c r="F89" s="1"/>
  <c r="B90"/>
  <c r="F90" s="1"/>
  <c r="C90"/>
  <c r="B91"/>
  <c r="C91"/>
  <c r="F91" s="1"/>
  <c r="B92"/>
  <c r="F92" s="1"/>
  <c r="C92"/>
  <c r="B93"/>
  <c r="C93"/>
  <c r="B94"/>
  <c r="C94"/>
  <c r="B95"/>
  <c r="C95"/>
  <c r="B96"/>
  <c r="C96"/>
  <c r="B97"/>
  <c r="C97"/>
  <c r="F97" s="1"/>
  <c r="B98"/>
  <c r="C98"/>
  <c r="C3"/>
  <c r="B3"/>
  <c r="B4" i="55"/>
  <c r="F4" s="1"/>
  <c r="C4"/>
  <c r="B5"/>
  <c r="C5"/>
  <c r="B6"/>
  <c r="F6" s="1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C20"/>
  <c r="B21"/>
  <c r="C21"/>
  <c r="B22"/>
  <c r="F22" s="1"/>
  <c r="C22"/>
  <c r="B23"/>
  <c r="C23"/>
  <c r="F23" s="1"/>
  <c r="B24"/>
  <c r="C24"/>
  <c r="B25"/>
  <c r="C25"/>
  <c r="F25" s="1"/>
  <c r="B26"/>
  <c r="F26" s="1"/>
  <c r="C26"/>
  <c r="B27"/>
  <c r="C27"/>
  <c r="F27" s="1"/>
  <c r="B28"/>
  <c r="F28" s="1"/>
  <c r="C28"/>
  <c r="B29"/>
  <c r="C29"/>
  <c r="B30"/>
  <c r="F30" s="1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F66" s="1"/>
  <c r="C66"/>
  <c r="B67"/>
  <c r="C67"/>
  <c r="F67" s="1"/>
  <c r="B68"/>
  <c r="C68"/>
  <c r="B69"/>
  <c r="C69"/>
  <c r="F69" s="1"/>
  <c r="B70"/>
  <c r="F70" s="1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F92" s="1"/>
  <c r="C92"/>
  <c r="B93"/>
  <c r="C93"/>
  <c r="F93" s="1"/>
  <c r="B94"/>
  <c r="C94"/>
  <c r="B95"/>
  <c r="C95"/>
  <c r="F95" s="1"/>
  <c r="B96"/>
  <c r="C96"/>
  <c r="B97"/>
  <c r="C97"/>
  <c r="F97" s="1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F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U68"/>
  <c r="N68"/>
  <c r="U67"/>
  <c r="U66"/>
  <c r="N66"/>
  <c r="U65"/>
  <c r="N65"/>
  <c r="U64"/>
  <c r="N64"/>
  <c r="U63"/>
  <c r="U62"/>
  <c r="N62"/>
  <c r="U61"/>
  <c r="N61"/>
  <c r="F61"/>
  <c r="U60"/>
  <c r="N60"/>
  <c r="U59"/>
  <c r="U58"/>
  <c r="N58"/>
  <c r="F58"/>
  <c r="U57"/>
  <c r="N57"/>
  <c r="U56"/>
  <c r="N56"/>
  <c r="U55"/>
  <c r="F55"/>
  <c r="U54"/>
  <c r="N54"/>
  <c r="U53"/>
  <c r="N53"/>
  <c r="U52"/>
  <c r="N52"/>
  <c r="U51"/>
  <c r="U50"/>
  <c r="N50"/>
  <c r="U49"/>
  <c r="N49"/>
  <c r="U48"/>
  <c r="N48"/>
  <c r="U47"/>
  <c r="U46"/>
  <c r="N46"/>
  <c r="F46"/>
  <c r="U45"/>
  <c r="N45"/>
  <c r="U44"/>
  <c r="N44"/>
  <c r="U43"/>
  <c r="F43"/>
  <c r="U42"/>
  <c r="N42"/>
  <c r="U41"/>
  <c r="N41"/>
  <c r="U40"/>
  <c r="N40"/>
  <c r="U39"/>
  <c r="U38"/>
  <c r="N38"/>
  <c r="U37"/>
  <c r="N37"/>
  <c r="U36"/>
  <c r="N36"/>
  <c r="U35"/>
  <c r="U34"/>
  <c r="N34"/>
  <c r="F34"/>
  <c r="U33"/>
  <c r="N33"/>
  <c r="U32"/>
  <c r="N32"/>
  <c r="U31"/>
  <c r="U30"/>
  <c r="N30"/>
  <c r="U29"/>
  <c r="N29"/>
  <c r="U28"/>
  <c r="U27"/>
  <c r="N27"/>
  <c r="U26"/>
  <c r="N26"/>
  <c r="U25"/>
  <c r="N25"/>
  <c r="U24"/>
  <c r="N24"/>
  <c r="U23"/>
  <c r="U22"/>
  <c r="N22"/>
  <c r="U21"/>
  <c r="N21"/>
  <c r="U20"/>
  <c r="N20"/>
  <c r="U19"/>
  <c r="U18"/>
  <c r="N18"/>
  <c r="U17"/>
  <c r="N17"/>
  <c r="U16"/>
  <c r="N16"/>
  <c r="U15"/>
  <c r="U14"/>
  <c r="N14"/>
  <c r="U13"/>
  <c r="N13"/>
  <c r="U12"/>
  <c r="N12"/>
  <c r="U11"/>
  <c r="U10"/>
  <c r="N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U94"/>
  <c r="N94"/>
  <c r="AD93"/>
  <c r="U93"/>
  <c r="N93"/>
  <c r="U92"/>
  <c r="N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F78"/>
  <c r="U77"/>
  <c r="N77"/>
  <c r="U76"/>
  <c r="U75"/>
  <c r="N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F61"/>
  <c r="U60"/>
  <c r="U59"/>
  <c r="N59"/>
  <c r="U58"/>
  <c r="N58"/>
  <c r="U57"/>
  <c r="N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U44"/>
  <c r="F44"/>
  <c r="U43"/>
  <c r="U42"/>
  <c r="U41"/>
  <c r="U40"/>
  <c r="U39"/>
  <c r="U38"/>
  <c r="U37"/>
  <c r="U36"/>
  <c r="F36"/>
  <c r="U35"/>
  <c r="U34"/>
  <c r="AD33"/>
  <c r="U33"/>
  <c r="U32"/>
  <c r="U31"/>
  <c r="U30"/>
  <c r="AD29"/>
  <c r="U29"/>
  <c r="U28"/>
  <c r="U27"/>
  <c r="U26"/>
  <c r="F26"/>
  <c r="U25"/>
  <c r="U24"/>
  <c r="U23"/>
  <c r="U22"/>
  <c r="AD21"/>
  <c r="U21"/>
  <c r="U20"/>
  <c r="U19"/>
  <c r="U18"/>
  <c r="U17"/>
  <c r="U16"/>
  <c r="U15"/>
  <c r="U14"/>
  <c r="AD13"/>
  <c r="U13"/>
  <c r="U12"/>
  <c r="U11"/>
  <c r="U10"/>
  <c r="F10"/>
  <c r="AD9"/>
  <c r="U9"/>
  <c r="F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F94"/>
  <c r="U93"/>
  <c r="U92"/>
  <c r="U91"/>
  <c r="U90"/>
  <c r="N90"/>
  <c r="U89"/>
  <c r="U88"/>
  <c r="U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F66"/>
  <c r="U65"/>
  <c r="U64"/>
  <c r="N64"/>
  <c r="F64"/>
  <c r="U63"/>
  <c r="U62"/>
  <c r="N62"/>
  <c r="U61"/>
  <c r="U60"/>
  <c r="N60"/>
  <c r="U59"/>
  <c r="U58"/>
  <c r="N58"/>
  <c r="U57"/>
  <c r="U56"/>
  <c r="N56"/>
  <c r="U55"/>
  <c r="U54"/>
  <c r="N54"/>
  <c r="U53"/>
  <c r="U52"/>
  <c r="N52"/>
  <c r="U51"/>
  <c r="U50"/>
  <c r="N50"/>
  <c r="U49"/>
  <c r="U48"/>
  <c r="N48"/>
  <c r="U47"/>
  <c r="U46"/>
  <c r="N46"/>
  <c r="U45"/>
  <c r="U44"/>
  <c r="N44"/>
  <c r="U43"/>
  <c r="U42"/>
  <c r="N42"/>
  <c r="U41"/>
  <c r="U40"/>
  <c r="N40"/>
  <c r="U39"/>
  <c r="U38"/>
  <c r="U37"/>
  <c r="U36"/>
  <c r="U35"/>
  <c r="U34"/>
  <c r="F34"/>
  <c r="U33"/>
  <c r="U32"/>
  <c r="U31"/>
  <c r="N31"/>
  <c r="U30"/>
  <c r="U29"/>
  <c r="N29"/>
  <c r="F29"/>
  <c r="U28"/>
  <c r="N28"/>
  <c r="U27"/>
  <c r="N27"/>
  <c r="U26"/>
  <c r="F26"/>
  <c r="U25"/>
  <c r="U24"/>
  <c r="N24"/>
  <c r="F24"/>
  <c r="U23"/>
  <c r="U22"/>
  <c r="N22"/>
  <c r="F22"/>
  <c r="U21"/>
  <c r="U20"/>
  <c r="U19"/>
  <c r="U18"/>
  <c r="U17"/>
  <c r="N17"/>
  <c r="U16"/>
  <c r="U15"/>
  <c r="U14"/>
  <c r="U13"/>
  <c r="U12"/>
  <c r="F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F92"/>
  <c r="U91"/>
  <c r="U90"/>
  <c r="U89"/>
  <c r="U88"/>
  <c r="U87"/>
  <c r="U86"/>
  <c r="U85"/>
  <c r="U84"/>
  <c r="U83"/>
  <c r="U82"/>
  <c r="U81"/>
  <c r="U80"/>
  <c r="U79"/>
  <c r="U78"/>
  <c r="U77"/>
  <c r="U76"/>
  <c r="U75"/>
  <c r="F75"/>
  <c r="U74"/>
  <c r="U73"/>
  <c r="U72"/>
  <c r="U71"/>
  <c r="U70"/>
  <c r="F70"/>
  <c r="U69"/>
  <c r="U68"/>
  <c r="U67"/>
  <c r="U66"/>
  <c r="U65"/>
  <c r="U64"/>
  <c r="U63"/>
  <c r="U62"/>
  <c r="F62"/>
  <c r="U61"/>
  <c r="U60"/>
  <c r="U59"/>
  <c r="U58"/>
  <c r="U57"/>
  <c r="U56"/>
  <c r="U55"/>
  <c r="U54"/>
  <c r="F54"/>
  <c r="U53"/>
  <c r="U52"/>
  <c r="U51"/>
  <c r="U50"/>
  <c r="U49"/>
  <c r="U48"/>
  <c r="U47"/>
  <c r="U46"/>
  <c r="F46"/>
  <c r="U45"/>
  <c r="U44"/>
  <c r="U43"/>
  <c r="U42"/>
  <c r="U41"/>
  <c r="U40"/>
  <c r="U39"/>
  <c r="U38"/>
  <c r="F38"/>
  <c r="U37"/>
  <c r="U36"/>
  <c r="U35"/>
  <c r="U34"/>
  <c r="U33"/>
  <c r="U32"/>
  <c r="U31"/>
  <c r="U30"/>
  <c r="F30"/>
  <c r="U29"/>
  <c r="U28"/>
  <c r="U27"/>
  <c r="U26"/>
  <c r="U25"/>
  <c r="U24"/>
  <c r="N24"/>
  <c r="U23"/>
  <c r="U22"/>
  <c r="U21"/>
  <c r="U20"/>
  <c r="U19"/>
  <c r="U18"/>
  <c r="U17"/>
  <c r="U16"/>
  <c r="F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F98"/>
  <c r="U97"/>
  <c r="U96"/>
  <c r="U95"/>
  <c r="U94"/>
  <c r="U93"/>
  <c r="U92"/>
  <c r="U91"/>
  <c r="U90"/>
  <c r="U89"/>
  <c r="N89"/>
  <c r="U88"/>
  <c r="U87"/>
  <c r="U86"/>
  <c r="N86"/>
  <c r="U85"/>
  <c r="U84"/>
  <c r="U83"/>
  <c r="N83"/>
  <c r="U82"/>
  <c r="U81"/>
  <c r="U80"/>
  <c r="F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N30"/>
  <c r="F30"/>
  <c r="U29"/>
  <c r="U28"/>
  <c r="N28"/>
  <c r="U27"/>
  <c r="N27"/>
  <c r="U26"/>
  <c r="N26"/>
  <c r="U25"/>
  <c r="U24"/>
  <c r="N24"/>
  <c r="U23"/>
  <c r="U22"/>
  <c r="N22"/>
  <c r="U21"/>
  <c r="U20"/>
  <c r="N20"/>
  <c r="U19"/>
  <c r="F19"/>
  <c r="U18"/>
  <c r="N18"/>
  <c r="U17"/>
  <c r="U16"/>
  <c r="N16"/>
  <c r="U15"/>
  <c r="U14"/>
  <c r="N14"/>
  <c r="U13"/>
  <c r="U12"/>
  <c r="N12"/>
  <c r="U11"/>
  <c r="U10"/>
  <c r="N10"/>
  <c r="U9"/>
  <c r="U8"/>
  <c r="N8"/>
  <c r="F8"/>
  <c r="U7"/>
  <c r="U6"/>
  <c r="N6"/>
  <c r="F6"/>
  <c r="U5"/>
  <c r="U4"/>
  <c r="N4"/>
  <c r="U3"/>
  <c r="M99"/>
  <c r="J99"/>
  <c r="I99"/>
  <c r="A1"/>
  <c r="T99" i="56"/>
  <c r="S99"/>
  <c r="R99"/>
  <c r="Q99"/>
  <c r="P99"/>
  <c r="U98"/>
  <c r="U97"/>
  <c r="U96"/>
  <c r="U95"/>
  <c r="F95"/>
  <c r="U94"/>
  <c r="U93"/>
  <c r="U92"/>
  <c r="U91"/>
  <c r="U90"/>
  <c r="U89"/>
  <c r="U88"/>
  <c r="F88"/>
  <c r="U87"/>
  <c r="U86"/>
  <c r="U85"/>
  <c r="U84"/>
  <c r="U83"/>
  <c r="U82"/>
  <c r="U81"/>
  <c r="U80"/>
  <c r="U79"/>
  <c r="U78"/>
  <c r="U77"/>
  <c r="N77"/>
  <c r="U76"/>
  <c r="U75"/>
  <c r="U74"/>
  <c r="U73"/>
  <c r="U72"/>
  <c r="U71"/>
  <c r="U70"/>
  <c r="F70"/>
  <c r="U69"/>
  <c r="N69"/>
  <c r="U68"/>
  <c r="F68"/>
  <c r="U67"/>
  <c r="U66"/>
  <c r="U65"/>
  <c r="U64"/>
  <c r="U63"/>
  <c r="U62"/>
  <c r="U61"/>
  <c r="N61"/>
  <c r="U60"/>
  <c r="U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F29"/>
  <c r="U28"/>
  <c r="U27"/>
  <c r="N27"/>
  <c r="F27"/>
  <c r="U26"/>
  <c r="U25"/>
  <c r="U24"/>
  <c r="U23"/>
  <c r="N23"/>
  <c r="U22"/>
  <c r="U21"/>
  <c r="N21"/>
  <c r="U20"/>
  <c r="U19"/>
  <c r="N19"/>
  <c r="U18"/>
  <c r="N18"/>
  <c r="U17"/>
  <c r="N17"/>
  <c r="U16"/>
  <c r="F16"/>
  <c r="U15"/>
  <c r="N15"/>
  <c r="U14"/>
  <c r="F14"/>
  <c r="U13"/>
  <c r="U12"/>
  <c r="U11"/>
  <c r="N11"/>
  <c r="U10"/>
  <c r="U9"/>
  <c r="F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F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F72"/>
  <c r="U71"/>
  <c r="U70"/>
  <c r="U69"/>
  <c r="N69"/>
  <c r="U68"/>
  <c r="N68"/>
  <c r="U67"/>
  <c r="U66"/>
  <c r="U65"/>
  <c r="N65"/>
  <c r="F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U48"/>
  <c r="N48"/>
  <c r="U47"/>
  <c r="U46"/>
  <c r="U45"/>
  <c r="N45"/>
  <c r="U44"/>
  <c r="F44"/>
  <c r="U43"/>
  <c r="U42"/>
  <c r="U41"/>
  <c r="U40"/>
  <c r="U39"/>
  <c r="U38"/>
  <c r="U37"/>
  <c r="U36"/>
  <c r="F36"/>
  <c r="U35"/>
  <c r="N35"/>
  <c r="U34"/>
  <c r="F34"/>
  <c r="U33"/>
  <c r="U32"/>
  <c r="N32"/>
  <c r="U31"/>
  <c r="U30"/>
  <c r="U29"/>
  <c r="N29"/>
  <c r="U28"/>
  <c r="U27"/>
  <c r="U26"/>
  <c r="U25"/>
  <c r="U24"/>
  <c r="F24"/>
  <c r="U23"/>
  <c r="U22"/>
  <c r="U21"/>
  <c r="U20"/>
  <c r="U19"/>
  <c r="N19"/>
  <c r="U18"/>
  <c r="U17"/>
  <c r="U16"/>
  <c r="N16"/>
  <c r="U15"/>
  <c r="U14"/>
  <c r="F14"/>
  <c r="U13"/>
  <c r="N13"/>
  <c r="U12"/>
  <c r="F12"/>
  <c r="U11"/>
  <c r="U10"/>
  <c r="U9"/>
  <c r="U8"/>
  <c r="U7"/>
  <c r="N7"/>
  <c r="U6"/>
  <c r="N6"/>
  <c r="U5"/>
  <c r="N5"/>
  <c r="U4"/>
  <c r="U3"/>
  <c r="L99"/>
  <c r="A1"/>
  <c r="F74" i="63" l="1"/>
  <c r="F94" i="55"/>
  <c r="F88"/>
  <c r="F86"/>
  <c r="F76"/>
  <c r="F74"/>
  <c r="F64"/>
  <c r="F62"/>
  <c r="F60"/>
  <c r="F58"/>
  <c r="F56"/>
  <c r="F54"/>
  <c r="F50"/>
  <c r="F8"/>
  <c r="F98" i="56"/>
  <c r="F96"/>
  <c r="F94"/>
  <c r="F80"/>
  <c r="F78"/>
  <c r="F56"/>
  <c r="F52"/>
  <c r="F42"/>
  <c r="F40"/>
  <c r="F38"/>
  <c r="F30"/>
  <c r="F20"/>
  <c r="F10"/>
  <c r="F6"/>
  <c r="F4"/>
  <c r="F34" i="57"/>
  <c r="F32"/>
  <c r="F28"/>
  <c r="F20"/>
  <c r="F18"/>
  <c r="F12"/>
  <c r="F10"/>
  <c r="F4"/>
  <c r="F98" i="58"/>
  <c r="F96"/>
  <c r="F80"/>
  <c r="F78"/>
  <c r="F95"/>
  <c r="F93"/>
  <c r="F91"/>
  <c r="F89"/>
  <c r="F87"/>
  <c r="F85"/>
  <c r="F83"/>
  <c r="F81"/>
  <c r="F79"/>
  <c r="F77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5"/>
  <c r="F23"/>
  <c r="F19"/>
  <c r="F15"/>
  <c r="F11"/>
  <c r="F7"/>
  <c r="B99" i="61"/>
  <c r="F97"/>
  <c r="F95"/>
  <c r="F93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7"/>
  <c r="F35"/>
  <c r="F31"/>
  <c r="F27"/>
  <c r="F23"/>
  <c r="F21"/>
  <c r="F19"/>
  <c r="F15"/>
  <c r="F13"/>
  <c r="F11"/>
  <c r="F7"/>
  <c r="F5"/>
  <c r="F97" i="62"/>
  <c r="F95"/>
  <c r="F93"/>
  <c r="F91"/>
  <c r="F89"/>
  <c r="F87"/>
  <c r="F85"/>
  <c r="F83"/>
  <c r="F81"/>
  <c r="F79"/>
  <c r="F77"/>
  <c r="F75"/>
  <c r="F73"/>
  <c r="F71"/>
  <c r="F69"/>
  <c r="F67"/>
  <c r="F65"/>
  <c r="F63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21"/>
  <c r="F19"/>
  <c r="F17"/>
  <c r="F15"/>
  <c r="F13"/>
  <c r="F11"/>
  <c r="F7"/>
  <c r="F5"/>
  <c r="F95" i="63"/>
  <c r="F93"/>
  <c r="F91"/>
  <c r="F89"/>
  <c r="F87"/>
  <c r="F83"/>
  <c r="F81"/>
  <c r="F79"/>
  <c r="F77"/>
  <c r="F75"/>
  <c r="F73"/>
  <c r="F71"/>
  <c r="F69"/>
  <c r="F65"/>
  <c r="F63"/>
  <c r="F59"/>
  <c r="F57"/>
  <c r="F53"/>
  <c r="F51"/>
  <c r="F49"/>
  <c r="F47"/>
  <c r="F45"/>
  <c r="F41"/>
  <c r="F39"/>
  <c r="F37"/>
  <c r="F35"/>
  <c r="F33"/>
  <c r="F31"/>
  <c r="F29"/>
  <c r="F27"/>
  <c r="F25"/>
  <c r="F23"/>
  <c r="F21"/>
  <c r="F19"/>
  <c r="F17"/>
  <c r="F15"/>
  <c r="F13"/>
  <c r="F11"/>
  <c r="F9"/>
  <c r="F7"/>
  <c r="F5"/>
  <c r="F76" i="58"/>
  <c r="F74"/>
  <c r="F8"/>
  <c r="F90" i="57"/>
  <c r="F78"/>
  <c r="F70"/>
  <c r="F68"/>
  <c r="F60"/>
  <c r="F56"/>
  <c r="F44"/>
  <c r="F42"/>
  <c r="F86" i="61"/>
  <c r="F82"/>
  <c r="F80"/>
  <c r="F78"/>
  <c r="F72"/>
  <c r="F68"/>
  <c r="F60"/>
  <c r="F58"/>
  <c r="F52"/>
  <c r="F50"/>
  <c r="F44"/>
  <c r="F42"/>
  <c r="F28"/>
  <c r="F96" i="62"/>
  <c r="F92"/>
  <c r="F86"/>
  <c r="F80"/>
  <c r="F76"/>
  <c r="F64"/>
  <c r="F60"/>
  <c r="F96" i="63"/>
  <c r="F94"/>
  <c r="F92"/>
  <c r="F88"/>
  <c r="F86"/>
  <c r="F80"/>
  <c r="F78"/>
  <c r="F72"/>
  <c r="F68"/>
  <c r="F66"/>
  <c r="F60"/>
  <c r="F56"/>
  <c r="F54"/>
  <c r="F50"/>
  <c r="F44"/>
  <c r="F42"/>
  <c r="F36"/>
  <c r="F32"/>
  <c r="F30"/>
  <c r="F24"/>
  <c r="F20"/>
  <c r="F18"/>
  <c r="F14"/>
  <c r="F8"/>
  <c r="F6"/>
  <c r="F96" i="55"/>
  <c r="F90"/>
  <c r="F84"/>
  <c r="F82"/>
  <c r="F68"/>
  <c r="F52"/>
  <c r="F48"/>
  <c r="F46"/>
  <c r="F32"/>
  <c r="F20"/>
  <c r="F10"/>
  <c r="F84" i="56"/>
  <c r="F82"/>
  <c r="F62"/>
  <c r="F60"/>
  <c r="F58"/>
  <c r="F54"/>
  <c r="F50"/>
  <c r="F48"/>
  <c r="F36"/>
  <c r="F32"/>
  <c r="F28"/>
  <c r="F26"/>
  <c r="F24"/>
  <c r="F18"/>
  <c r="F8"/>
  <c r="F84" i="57"/>
  <c r="F76"/>
  <c r="F74"/>
  <c r="F66"/>
  <c r="F58"/>
  <c r="F54"/>
  <c r="F52"/>
  <c r="F46"/>
  <c r="F38"/>
  <c r="F26"/>
  <c r="F94" i="58"/>
  <c r="F84"/>
  <c r="F82"/>
  <c r="F20"/>
  <c r="F18"/>
  <c r="F96" i="61"/>
  <c r="F84"/>
  <c r="F70"/>
  <c r="F62"/>
  <c r="F40"/>
  <c r="F38"/>
  <c r="F4"/>
  <c r="F90" i="62"/>
  <c r="F82"/>
  <c r="F74"/>
  <c r="F70"/>
  <c r="F68"/>
  <c r="F62"/>
  <c r="F54"/>
  <c r="F52"/>
  <c r="F32"/>
  <c r="F20"/>
  <c r="F18"/>
  <c r="F8"/>
  <c r="F4"/>
  <c r="F84" i="63"/>
  <c r="F48"/>
  <c r="F10"/>
  <c r="F67"/>
  <c r="O99" i="81"/>
  <c r="L99"/>
  <c r="I99"/>
  <c r="F99"/>
  <c r="C99"/>
  <c r="F85" i="63"/>
  <c r="F38"/>
  <c r="C99"/>
  <c r="B99"/>
  <c r="F26"/>
  <c r="F91" i="61"/>
  <c r="F93" i="56"/>
  <c r="C99"/>
  <c r="B99"/>
  <c r="C99" i="55"/>
  <c r="F73" i="58"/>
  <c r="F27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N48"/>
  <c r="O48" s="1"/>
  <c r="N52"/>
  <c r="O52" s="1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40"/>
  <c r="V24"/>
  <c r="V24" i="56"/>
  <c r="V40"/>
  <c r="N8" i="55"/>
  <c r="F9"/>
  <c r="I99"/>
  <c r="M99"/>
  <c r="N12"/>
  <c r="O12" s="1"/>
  <c r="F13"/>
  <c r="N28"/>
  <c r="O28" s="1"/>
  <c r="F29"/>
  <c r="N44"/>
  <c r="F45"/>
  <c r="N60"/>
  <c r="O60" s="1"/>
  <c r="F61"/>
  <c r="O64"/>
  <c r="O72"/>
  <c r="O80"/>
  <c r="O92"/>
  <c r="O45" i="56"/>
  <c r="O65"/>
  <c r="V3" i="55"/>
  <c r="V36" i="56"/>
  <c r="V52"/>
  <c r="O70"/>
  <c r="V12" i="55"/>
  <c r="V28"/>
  <c r="V44"/>
  <c r="V60"/>
  <c r="V27" i="56"/>
  <c r="V32"/>
  <c r="V48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23"/>
  <c r="V28"/>
  <c r="V44"/>
  <c r="V63"/>
  <c r="J99" i="55"/>
  <c r="N24"/>
  <c r="O24" s="1"/>
  <c r="N40"/>
  <c r="O40" s="1"/>
  <c r="N56"/>
  <c r="O56" s="1"/>
  <c r="O96"/>
  <c r="O56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50"/>
  <c r="V82"/>
  <c r="V64" i="55"/>
  <c r="V68"/>
  <c r="V72"/>
  <c r="V76"/>
  <c r="V80"/>
  <c r="V84"/>
  <c r="V88"/>
  <c r="V92"/>
  <c r="V96"/>
  <c r="F3" i="56"/>
  <c r="V5"/>
  <c r="V9"/>
  <c r="V13"/>
  <c r="V21"/>
  <c r="V25"/>
  <c r="V29"/>
  <c r="V33"/>
  <c r="V37"/>
  <c r="V41"/>
  <c r="V45"/>
  <c r="V49"/>
  <c r="V53"/>
  <c r="V61"/>
  <c r="V65"/>
  <c r="V69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V26"/>
  <c r="O45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6" i="56" l="1"/>
  <c r="O88"/>
  <c r="O72"/>
  <c r="O64"/>
  <c r="O44"/>
  <c r="O28"/>
  <c r="O97"/>
  <c r="O89"/>
  <c r="O81"/>
  <c r="O98" i="55"/>
  <c r="O86" i="56"/>
  <c r="O51"/>
  <c r="V50"/>
  <c r="O6" i="58"/>
  <c r="V25"/>
  <c r="O15" i="56"/>
  <c r="O35"/>
  <c r="V39"/>
  <c r="O7"/>
  <c r="V11"/>
  <c r="O47"/>
  <c r="P99" i="81"/>
  <c r="O71" i="55"/>
  <c r="O27"/>
  <c r="V51"/>
  <c r="K99" i="81"/>
  <c r="M99" s="1"/>
  <c r="H99"/>
  <c r="J99" s="1"/>
  <c r="E99"/>
  <c r="G99" s="1"/>
  <c r="O78" i="56"/>
  <c r="O62"/>
  <c r="O66"/>
  <c r="O54"/>
  <c r="O46"/>
  <c r="O30"/>
  <c r="O26"/>
  <c r="O10"/>
  <c r="O78" i="55"/>
  <c r="O74"/>
  <c r="O66"/>
  <c r="B99" i="81"/>
  <c r="D99" s="1"/>
  <c r="F99" i="63"/>
  <c r="O80" i="56"/>
  <c r="V18"/>
  <c r="G3"/>
  <c r="O3" s="1"/>
  <c r="G90" i="55"/>
  <c r="V90" s="1"/>
  <c r="G70"/>
  <c r="V70" s="1"/>
  <c r="G62"/>
  <c r="V62" s="1"/>
  <c r="G58"/>
  <c r="V58" s="1"/>
  <c r="G54"/>
  <c r="V54" s="1"/>
  <c r="G50"/>
  <c r="O50" s="1"/>
  <c r="G46"/>
  <c r="V46" s="1"/>
  <c r="G42"/>
  <c r="G38"/>
  <c r="V38" s="1"/>
  <c r="O32"/>
  <c r="O30"/>
  <c r="O20"/>
  <c r="O86"/>
  <c r="G10"/>
  <c r="O10" s="1"/>
  <c r="F99" i="56"/>
  <c r="O94"/>
  <c r="O57"/>
  <c r="O29"/>
  <c r="V17"/>
  <c r="O13"/>
  <c r="V16" i="55"/>
  <c r="O70"/>
  <c r="V66"/>
  <c r="O44"/>
  <c r="V74" i="58"/>
  <c r="V65"/>
  <c r="G82" i="57"/>
  <c r="V82" s="1"/>
  <c r="G70"/>
  <c r="V70" s="1"/>
  <c r="G66"/>
  <c r="V66" s="1"/>
  <c r="G54"/>
  <c r="V54" s="1"/>
  <c r="O57" i="58"/>
  <c r="O22"/>
  <c r="G58" i="57"/>
  <c r="V58" s="1"/>
  <c r="G30"/>
  <c r="V30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34"/>
  <c r="O34"/>
  <c r="V18"/>
  <c r="O18"/>
  <c r="O58"/>
  <c r="N99" i="61"/>
  <c r="F99" i="57"/>
  <c r="O80"/>
  <c r="V80"/>
  <c r="O6" i="55"/>
  <c r="V6"/>
  <c r="V26"/>
  <c r="O26"/>
  <c r="O70" i="57" l="1"/>
  <c r="O5"/>
  <c r="O54"/>
  <c r="V10" i="55"/>
  <c r="O54"/>
  <c r="O30" i="57"/>
  <c r="V3" i="56"/>
  <c r="O11" i="58"/>
  <c r="O43"/>
  <c r="O66" i="57"/>
  <c r="O82"/>
  <c r="O10"/>
  <c r="Q99" i="81"/>
  <c r="O4" i="56"/>
  <c r="O90" i="55"/>
  <c r="O62"/>
  <c r="V50"/>
  <c r="O46"/>
  <c r="O38"/>
  <c r="O49"/>
  <c r="O77" i="57"/>
  <c r="O25"/>
  <c r="O58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N96" i="78"/>
  <c r="G16"/>
  <c r="L4"/>
  <c r="I94"/>
  <c r="B31"/>
  <c r="J4"/>
  <c r="P94"/>
  <c r="K5"/>
  <c r="O64"/>
  <c r="H91"/>
  <c r="N15"/>
  <c r="L56"/>
  <c r="K44"/>
  <c r="K97"/>
  <c r="Q80"/>
  <c r="J89"/>
  <c r="P22"/>
  <c r="B80"/>
  <c r="O11"/>
  <c r="K30"/>
  <c r="L58"/>
  <c r="J6"/>
  <c r="L22"/>
  <c r="G76"/>
  <c r="G43"/>
  <c r="I84"/>
  <c r="H57"/>
  <c r="O6"/>
  <c r="L7"/>
  <c r="B61"/>
  <c r="G72"/>
  <c r="J35"/>
  <c r="N11"/>
  <c r="I19"/>
  <c r="Q33"/>
  <c r="K18"/>
  <c r="H52"/>
  <c r="G47"/>
  <c r="H92"/>
  <c r="G82"/>
  <c r="N64"/>
  <c r="G63"/>
  <c r="O96"/>
  <c r="B30"/>
  <c r="H47"/>
  <c r="K32"/>
  <c r="Q44"/>
  <c r="P42"/>
  <c r="P63"/>
  <c r="G73"/>
  <c r="L30"/>
  <c r="K31"/>
  <c r="B18"/>
  <c r="O69"/>
  <c r="H15"/>
  <c r="Q19"/>
  <c r="O38"/>
  <c r="B87"/>
  <c r="K23"/>
  <c r="P9"/>
  <c r="O61"/>
  <c r="H34"/>
  <c r="J80"/>
  <c r="D1"/>
  <c r="K40"/>
  <c r="G39"/>
  <c r="B56"/>
  <c r="G29"/>
  <c r="K12"/>
  <c r="G66"/>
  <c r="B33"/>
  <c r="G92"/>
  <c r="P75"/>
  <c r="J46"/>
  <c r="N57"/>
  <c r="B11"/>
  <c r="J28"/>
  <c r="L40"/>
  <c r="G84"/>
  <c r="I27"/>
  <c r="G48"/>
  <c r="L88"/>
  <c r="G17"/>
  <c r="H3"/>
  <c r="L65"/>
  <c r="P98"/>
  <c r="N21"/>
  <c r="Q90"/>
  <c r="Q82"/>
  <c r="H24"/>
  <c r="G65"/>
  <c r="K90"/>
  <c r="N28"/>
  <c r="I11"/>
  <c r="I95"/>
  <c r="B64"/>
  <c r="B96"/>
  <c r="O10"/>
  <c r="O20"/>
  <c r="Q68"/>
  <c r="N61"/>
  <c r="P33"/>
  <c r="O15"/>
  <c r="I96"/>
  <c r="I21"/>
  <c r="Q98"/>
  <c r="N34"/>
  <c r="Q53"/>
  <c r="I62"/>
  <c r="G51"/>
  <c r="G4"/>
  <c r="O81"/>
  <c r="N12"/>
  <c r="L24"/>
  <c r="N41"/>
  <c r="N43"/>
  <c r="O55"/>
  <c r="G89"/>
  <c r="O22"/>
  <c r="J54"/>
  <c r="B17"/>
  <c r="N95"/>
  <c r="Q95"/>
  <c r="I42"/>
  <c r="L97"/>
  <c r="L17"/>
  <c r="H45"/>
  <c r="Q74"/>
  <c r="I60"/>
  <c r="I77"/>
  <c r="O17"/>
  <c r="G62"/>
  <c r="N32"/>
  <c r="G9"/>
  <c r="G20"/>
  <c r="P65"/>
  <c r="K88"/>
  <c r="G90"/>
  <c r="I29"/>
  <c r="B25"/>
  <c r="N86"/>
  <c r="J45"/>
  <c r="N90"/>
  <c r="H25"/>
  <c r="H29"/>
  <c r="C1"/>
  <c r="N49"/>
  <c r="N44"/>
  <c r="J91"/>
  <c r="I13"/>
  <c r="Q25"/>
  <c r="N35"/>
  <c r="I47"/>
  <c r="O21"/>
  <c r="P20"/>
  <c r="I80"/>
  <c r="I64"/>
  <c r="Q12"/>
  <c r="P56"/>
  <c r="K73"/>
  <c r="O52"/>
  <c r="H27"/>
  <c r="N83"/>
  <c r="P90"/>
  <c r="G6"/>
  <c r="J33"/>
  <c r="H78"/>
  <c r="O93"/>
  <c r="N85"/>
  <c r="H59"/>
  <c r="K19"/>
  <c r="B88"/>
  <c r="Q34"/>
  <c r="P45"/>
  <c r="K60"/>
  <c r="L80"/>
  <c r="N39"/>
  <c r="N52"/>
  <c r="Q28"/>
  <c r="K65"/>
  <c r="B97"/>
  <c r="B20"/>
  <c r="H68"/>
  <c r="P4"/>
  <c r="P28"/>
  <c r="I26"/>
  <c r="J44"/>
  <c r="B41"/>
  <c r="L42"/>
  <c r="J68"/>
  <c r="H23"/>
  <c r="O75"/>
  <c r="H9"/>
  <c r="Q64"/>
  <c r="B90"/>
  <c r="B68"/>
  <c r="G42"/>
  <c r="B74"/>
  <c r="B91"/>
  <c r="N6"/>
  <c r="G35"/>
  <c r="B93"/>
  <c r="K92"/>
  <c r="I33"/>
  <c r="K20"/>
  <c r="Q5"/>
  <c r="L10"/>
  <c r="L46"/>
  <c r="O28"/>
  <c r="K91"/>
  <c r="B45"/>
  <c r="N53"/>
  <c r="J98"/>
  <c r="P36"/>
  <c r="G54"/>
  <c r="O86"/>
  <c r="G52"/>
  <c r="L63"/>
  <c r="K8"/>
  <c r="H65"/>
  <c r="B16"/>
  <c r="O29"/>
  <c r="H55"/>
  <c r="N77"/>
  <c r="L95"/>
  <c r="B38"/>
  <c r="J16"/>
  <c r="H63"/>
  <c r="J39"/>
  <c r="O14"/>
  <c r="J43"/>
  <c r="K80"/>
  <c r="J12"/>
  <c r="P46"/>
  <c r="J55"/>
  <c r="H40"/>
  <c r="N97"/>
  <c r="B95"/>
  <c r="N40"/>
  <c r="B52"/>
  <c r="I68"/>
  <c r="O89"/>
  <c r="J94"/>
  <c r="P44"/>
  <c r="I49"/>
  <c r="L60"/>
  <c r="H35"/>
  <c r="J7"/>
  <c r="B98"/>
  <c r="P23"/>
  <c r="Q10"/>
  <c r="I54"/>
  <c r="I72"/>
  <c r="O57"/>
  <c r="P5"/>
  <c r="J36"/>
  <c r="B63"/>
  <c r="G8"/>
  <c r="P37"/>
  <c r="L71"/>
  <c r="K87"/>
  <c r="L57"/>
  <c r="G81"/>
  <c r="B43"/>
  <c r="B55"/>
  <c r="P43"/>
  <c r="J70"/>
  <c r="H21"/>
  <c r="O45"/>
  <c r="G10"/>
  <c r="Q91"/>
  <c r="P40"/>
  <c r="H11"/>
  <c r="O33"/>
  <c r="L52"/>
  <c r="O85"/>
  <c r="H31"/>
  <c r="P61"/>
  <c r="G41"/>
  <c r="H73"/>
  <c r="Q16"/>
  <c r="L81"/>
  <c r="B2"/>
  <c r="L36"/>
  <c r="O12"/>
  <c r="P60"/>
  <c r="I43"/>
  <c r="O13"/>
  <c r="Q54"/>
  <c r="P57"/>
  <c r="H74"/>
  <c r="I86"/>
  <c r="O79"/>
  <c r="L70"/>
  <c r="L66"/>
  <c r="J52"/>
  <c r="Q86"/>
  <c r="J47"/>
  <c r="P80"/>
  <c r="G15"/>
  <c r="J27"/>
  <c r="L72"/>
  <c r="I87"/>
  <c r="B3"/>
  <c r="G46"/>
  <c r="O66"/>
  <c r="L55"/>
  <c r="J59"/>
  <c r="G58"/>
  <c r="O27"/>
  <c r="J38"/>
  <c r="G14"/>
  <c r="P21"/>
  <c r="G40"/>
  <c r="H70"/>
  <c r="K41"/>
  <c r="I98"/>
  <c r="K21"/>
  <c r="B28"/>
  <c r="N98"/>
  <c r="Q75"/>
  <c r="N76"/>
  <c r="P41"/>
  <c r="L34"/>
  <c r="B8"/>
  <c r="I74"/>
  <c r="Q18"/>
  <c r="N62"/>
  <c r="L69"/>
  <c r="I88"/>
  <c r="N71"/>
  <c r="L18"/>
  <c r="F1"/>
  <c r="O8"/>
  <c r="Q81"/>
  <c r="G85"/>
  <c r="J20"/>
  <c r="J75"/>
  <c r="G31"/>
  <c r="O19"/>
  <c r="I81"/>
  <c r="P49"/>
  <c r="L23"/>
  <c r="B58"/>
  <c r="O63"/>
  <c r="H67"/>
  <c r="O24"/>
  <c r="N29"/>
  <c r="H22"/>
  <c r="L85"/>
  <c r="O54"/>
  <c r="N60"/>
  <c r="K17"/>
  <c r="G83"/>
  <c r="N27"/>
  <c r="J76"/>
  <c r="I36"/>
  <c r="L73"/>
  <c r="G3"/>
  <c r="I66"/>
  <c r="I17"/>
  <c r="I57"/>
  <c r="K75"/>
  <c r="G61"/>
  <c r="J58"/>
  <c r="H41"/>
  <c r="B57"/>
  <c r="H96"/>
  <c r="J37"/>
  <c r="J48"/>
  <c r="L3"/>
  <c r="H50"/>
  <c r="K63"/>
  <c r="J61"/>
  <c r="H97"/>
  <c r="Q43"/>
  <c r="I73"/>
  <c r="N10"/>
  <c r="K55"/>
  <c r="I15"/>
  <c r="P95"/>
  <c r="Q79"/>
  <c r="K74"/>
  <c r="J66"/>
  <c r="N33"/>
  <c r="J57"/>
  <c r="N37"/>
  <c r="O26"/>
  <c r="K57"/>
  <c r="L77"/>
  <c r="P55"/>
  <c r="I40"/>
  <c r="H69"/>
  <c r="P74"/>
  <c r="P3"/>
  <c r="K79"/>
  <c r="B4"/>
  <c r="L82"/>
  <c r="P67"/>
  <c r="B40"/>
  <c r="B26"/>
  <c r="K54"/>
  <c r="P83"/>
  <c r="L38"/>
  <c r="Q63"/>
  <c r="J32"/>
  <c r="I85"/>
  <c r="I91"/>
  <c r="N80"/>
  <c r="G24"/>
  <c r="J19"/>
  <c r="H64"/>
  <c r="J65"/>
  <c r="O53"/>
  <c r="J13"/>
  <c r="L62"/>
  <c r="G13"/>
  <c r="G2"/>
  <c r="K34"/>
  <c r="L5"/>
  <c r="L25"/>
  <c r="B50"/>
  <c r="G32"/>
  <c r="H43"/>
  <c r="N88"/>
  <c r="J79"/>
  <c r="G22"/>
  <c r="N46"/>
  <c r="O98"/>
  <c r="J88"/>
  <c r="J42"/>
  <c r="B14"/>
  <c r="H56"/>
  <c r="O73"/>
  <c r="O50"/>
  <c r="L8"/>
  <c r="I45"/>
  <c r="L37"/>
  <c r="I30"/>
  <c r="O46"/>
  <c r="K49"/>
  <c r="K78"/>
  <c r="K76"/>
  <c r="K61"/>
  <c r="K56"/>
  <c r="B23"/>
  <c r="Q30"/>
  <c r="G60"/>
  <c r="P85"/>
  <c r="N87"/>
  <c r="J53"/>
  <c r="Q55"/>
  <c r="N30"/>
  <c r="J22"/>
  <c r="J3"/>
  <c r="I92"/>
  <c r="I12"/>
  <c r="J85"/>
  <c r="B34"/>
  <c r="H72"/>
  <c r="G19"/>
  <c r="N67"/>
  <c r="P52"/>
  <c r="H84"/>
  <c r="K85"/>
  <c r="L51"/>
  <c r="O44"/>
  <c r="H6"/>
  <c r="J97"/>
  <c r="L90"/>
  <c r="J83"/>
  <c r="B62"/>
  <c r="B85"/>
  <c r="I14"/>
  <c r="J30"/>
  <c r="Q7"/>
  <c r="Q38"/>
  <c r="I59"/>
  <c r="I24"/>
  <c r="K89"/>
  <c r="O40"/>
  <c r="O18"/>
  <c r="G80"/>
  <c r="H4"/>
  <c r="O30"/>
  <c r="Q32"/>
  <c r="Q77"/>
  <c r="L74"/>
  <c r="P66"/>
  <c r="H39"/>
  <c r="Q22"/>
  <c r="G38"/>
  <c r="J67"/>
  <c r="I82"/>
  <c r="B92"/>
  <c r="G5"/>
  <c r="K3"/>
  <c r="P10"/>
  <c r="N17"/>
  <c r="L9"/>
  <c r="P31"/>
  <c r="B66"/>
  <c r="G95"/>
  <c r="Q36"/>
  <c r="K22"/>
  <c r="P34"/>
  <c r="Q4"/>
  <c r="O83"/>
  <c r="G69"/>
  <c r="Q24"/>
  <c r="O48"/>
  <c r="N93"/>
  <c r="K58"/>
  <c r="I65"/>
  <c r="O60"/>
  <c r="L12"/>
  <c r="N56"/>
  <c r="N19"/>
  <c r="J9"/>
  <c r="H75"/>
  <c r="H86"/>
  <c r="I90"/>
  <c r="H37"/>
  <c r="K50"/>
  <c r="L61"/>
  <c r="Q15"/>
  <c r="P82"/>
  <c r="Q27"/>
  <c r="P14"/>
  <c r="Q13"/>
  <c r="O51"/>
  <c r="B46"/>
  <c r="Q31"/>
  <c r="H51"/>
  <c r="N23"/>
  <c r="Q65"/>
  <c r="Q23"/>
  <c r="Q89"/>
  <c r="N72"/>
  <c r="Q84"/>
  <c r="Q26"/>
  <c r="P87"/>
  <c r="I8"/>
  <c r="G57"/>
  <c r="P24"/>
  <c r="K25"/>
  <c r="G79"/>
  <c r="N68"/>
  <c r="B37"/>
  <c r="O37"/>
  <c r="P89"/>
  <c r="B77"/>
  <c r="L27"/>
  <c r="Q73"/>
  <c r="K82"/>
  <c r="P12"/>
  <c r="H62"/>
  <c r="J34"/>
  <c r="N78"/>
  <c r="B60"/>
  <c r="L98"/>
  <c r="H19"/>
  <c r="B42"/>
  <c r="Q52"/>
  <c r="Q72"/>
  <c r="O94"/>
  <c r="N48"/>
  <c r="Q48"/>
  <c r="G33"/>
  <c r="I9"/>
  <c r="P38"/>
  <c r="P84"/>
  <c r="O65"/>
  <c r="J81"/>
  <c r="H38"/>
  <c r="N42"/>
  <c r="G45"/>
  <c r="K94"/>
  <c r="O88"/>
  <c r="J95"/>
  <c r="O3"/>
  <c r="I6"/>
  <c r="J86"/>
  <c r="I56"/>
  <c r="J84"/>
  <c r="N45"/>
  <c r="K64"/>
  <c r="H61"/>
  <c r="K81"/>
  <c r="N13"/>
  <c r="P13"/>
  <c r="L79"/>
  <c r="I89"/>
  <c r="J15"/>
  <c r="B81"/>
  <c r="Q58"/>
  <c r="L68"/>
  <c r="G68"/>
  <c r="P68"/>
  <c r="I53"/>
  <c r="P93"/>
  <c r="O97"/>
  <c r="I25"/>
  <c r="O36"/>
  <c r="P58"/>
  <c r="G98"/>
  <c r="N16"/>
  <c r="B82"/>
  <c r="H79"/>
  <c r="L31"/>
  <c r="P30"/>
  <c r="G44"/>
  <c r="B83"/>
  <c r="G94"/>
  <c r="Q60"/>
  <c r="P47"/>
  <c r="O67"/>
  <c r="O77"/>
  <c r="O62"/>
  <c r="G28"/>
  <c r="K93"/>
  <c r="G74"/>
  <c r="B27"/>
  <c r="B67"/>
  <c r="J74"/>
  <c r="H42"/>
  <c r="G59"/>
  <c r="J29"/>
  <c r="Q66"/>
  <c r="G30"/>
  <c r="N55"/>
  <c r="H93"/>
  <c r="B9"/>
  <c r="B51"/>
  <c r="J96"/>
  <c r="K39"/>
  <c r="L29"/>
  <c r="Q92"/>
  <c r="J31"/>
  <c r="L86"/>
  <c r="P39"/>
  <c r="G67"/>
  <c r="L64"/>
  <c r="J92"/>
  <c r="I32"/>
  <c r="G26"/>
  <c r="O58"/>
  <c r="Q67"/>
  <c r="K26"/>
  <c r="O91"/>
  <c r="K48"/>
  <c r="K59"/>
  <c r="G11"/>
  <c r="B24"/>
  <c r="J78"/>
  <c r="K43"/>
  <c r="I10"/>
  <c r="N5"/>
  <c r="G23"/>
  <c r="K4"/>
  <c r="K33"/>
  <c r="L43"/>
  <c r="Q14"/>
  <c r="I41"/>
  <c r="J77"/>
  <c r="K9"/>
  <c r="I75"/>
  <c r="L78"/>
  <c r="J56"/>
  <c r="K67"/>
  <c r="G55"/>
  <c r="L53"/>
  <c r="N7"/>
  <c r="Q40"/>
  <c r="H98"/>
  <c r="G87"/>
  <c r="B19"/>
  <c r="H85"/>
  <c r="G34"/>
  <c r="L49"/>
  <c r="G71"/>
  <c r="K68"/>
  <c r="J41"/>
  <c r="G93"/>
  <c r="H48"/>
  <c r="K16"/>
  <c r="H89"/>
  <c r="B73"/>
  <c r="Q85"/>
  <c r="I34"/>
  <c r="Q50"/>
  <c r="H36"/>
  <c r="G86"/>
  <c r="J17"/>
  <c r="P25"/>
  <c r="I79"/>
  <c r="Q71"/>
  <c r="B48"/>
  <c r="O56"/>
  <c r="Q70"/>
  <c r="O90"/>
  <c r="Q8"/>
  <c r="J69"/>
  <c r="N73"/>
  <c r="B47"/>
  <c r="K70"/>
  <c r="L92"/>
  <c r="L13"/>
  <c r="P78"/>
  <c r="N26"/>
  <c r="P64"/>
  <c r="O42"/>
  <c r="I93"/>
  <c r="H94"/>
  <c r="Q62"/>
  <c r="Q96"/>
  <c r="Q9"/>
  <c r="Q56"/>
  <c r="G91"/>
  <c r="P6"/>
  <c r="I20"/>
  <c r="N9"/>
  <c r="G77"/>
  <c r="P76"/>
  <c r="B10"/>
  <c r="K62"/>
  <c r="G56"/>
  <c r="L41"/>
  <c r="J23"/>
  <c r="G96"/>
  <c r="K96"/>
  <c r="O31"/>
  <c r="B29"/>
  <c r="K29"/>
  <c r="G88"/>
  <c r="B49"/>
  <c r="K42"/>
  <c r="N8"/>
  <c r="Q76"/>
  <c r="Q78"/>
  <c r="B78"/>
  <c r="P35"/>
  <c r="H10"/>
  <c r="J93"/>
  <c r="O84"/>
  <c r="N94"/>
  <c r="I23"/>
  <c r="Q6"/>
  <c r="H18"/>
  <c r="I97"/>
  <c r="I71"/>
  <c r="Q42"/>
  <c r="N31"/>
  <c r="N81"/>
  <c r="P54"/>
  <c r="K11"/>
  <c r="G37"/>
  <c r="O32"/>
  <c r="K7"/>
  <c r="I4"/>
  <c r="I31"/>
  <c r="B44"/>
  <c r="J71"/>
  <c r="Q29"/>
  <c r="K98"/>
  <c r="H5"/>
  <c r="P50"/>
  <c r="I28"/>
  <c r="G97"/>
  <c r="P8"/>
  <c r="N36"/>
  <c r="J26"/>
  <c r="N63"/>
  <c r="L32"/>
  <c r="Q51"/>
  <c r="B65"/>
  <c r="O43"/>
  <c r="Q49"/>
  <c r="H76"/>
  <c r="H71"/>
  <c r="H77"/>
  <c r="G25"/>
  <c r="L19"/>
  <c r="P97"/>
  <c r="G49"/>
  <c r="O41"/>
  <c r="J18"/>
  <c r="H16"/>
  <c r="N20"/>
  <c r="P88"/>
  <c r="I67"/>
  <c r="N38"/>
  <c r="B7"/>
  <c r="H13"/>
  <c r="L26"/>
  <c r="N25"/>
  <c r="Q11"/>
  <c r="B53"/>
  <c r="N84"/>
  <c r="O68"/>
  <c r="G18"/>
  <c r="P77"/>
  <c r="I5"/>
  <c r="K77"/>
  <c r="G27"/>
  <c r="I58"/>
  <c r="O23"/>
  <c r="N51"/>
  <c r="N22"/>
  <c r="P29"/>
  <c r="P72"/>
  <c r="B86"/>
  <c r="J25"/>
  <c r="I16"/>
  <c r="H30"/>
  <c r="J8"/>
  <c r="B5"/>
  <c r="L59"/>
  <c r="P26"/>
  <c r="O25"/>
  <c r="I46"/>
  <c r="L14"/>
  <c r="G78"/>
  <c r="E1"/>
  <c r="G50"/>
  <c r="K83"/>
  <c r="H33"/>
  <c r="I69"/>
  <c r="K86"/>
  <c r="I44"/>
  <c r="L47"/>
  <c r="K6"/>
  <c r="H17"/>
  <c r="B15"/>
  <c r="B39"/>
  <c r="O9"/>
  <c r="L44"/>
  <c r="P91"/>
  <c r="L93"/>
  <c r="N79"/>
  <c r="L91"/>
  <c r="H88"/>
  <c r="J82"/>
  <c r="P51"/>
  <c r="Q93"/>
  <c r="J64"/>
  <c r="Q57"/>
  <c r="L54"/>
  <c r="N91"/>
  <c r="H44"/>
  <c r="L16"/>
  <c r="J10"/>
  <c r="L35"/>
  <c r="B36"/>
  <c r="K51"/>
  <c r="B13"/>
  <c r="L21"/>
  <c r="O80"/>
  <c r="Q37"/>
  <c r="P11"/>
  <c r="L28"/>
  <c r="O35"/>
  <c r="H32"/>
  <c r="J73"/>
  <c r="P19"/>
  <c r="O92"/>
  <c r="N70"/>
  <c r="O34"/>
  <c r="H87"/>
  <c r="N24"/>
  <c r="L45"/>
  <c r="J51"/>
  <c r="L15"/>
  <c r="L48"/>
  <c r="O5"/>
  <c r="N74"/>
  <c r="O95"/>
  <c r="P32"/>
  <c r="L11"/>
  <c r="O70"/>
  <c r="O39"/>
  <c r="B75"/>
  <c r="N75"/>
  <c r="O59"/>
  <c r="Q46"/>
  <c r="J62"/>
  <c r="P18"/>
  <c r="J14"/>
  <c r="K36"/>
  <c r="N47"/>
  <c r="L87"/>
  <c r="B35"/>
  <c r="L84"/>
  <c r="O87"/>
  <c r="B6"/>
  <c r="H28"/>
  <c r="G12"/>
  <c r="H58"/>
  <c r="N69"/>
  <c r="J50"/>
  <c r="G64"/>
  <c r="L20"/>
  <c r="B79"/>
  <c r="N59"/>
  <c r="K47"/>
  <c r="O4"/>
  <c r="B70"/>
  <c r="J60"/>
  <c r="K38"/>
  <c r="K28"/>
  <c r="I50"/>
  <c r="Q87"/>
  <c r="P73"/>
  <c r="B71"/>
  <c r="P59"/>
  <c r="J11"/>
  <c r="Q61"/>
  <c r="L6"/>
  <c r="K24"/>
  <c r="N18"/>
  <c r="H60"/>
  <c r="P92"/>
  <c r="I78"/>
  <c r="P48"/>
  <c r="I35"/>
  <c r="O74"/>
  <c r="J21"/>
  <c r="K10"/>
  <c r="B54"/>
  <c r="Q94"/>
  <c r="L96"/>
  <c r="Q17"/>
  <c r="K84"/>
  <c r="K14"/>
  <c r="L67"/>
  <c r="N14"/>
  <c r="I63"/>
  <c r="K46"/>
  <c r="Q59"/>
  <c r="H83"/>
  <c r="P7"/>
  <c r="J24"/>
  <c r="B12"/>
  <c r="H46"/>
  <c r="O7"/>
  <c r="P70"/>
  <c r="P71"/>
  <c r="G70"/>
  <c r="G53"/>
  <c r="Q45"/>
  <c r="P62"/>
  <c r="I76"/>
  <c r="J63"/>
  <c r="J72"/>
  <c r="L94"/>
  <c r="B21"/>
  <c r="Q69"/>
  <c r="J40"/>
  <c r="I38"/>
  <c r="P53"/>
  <c r="L83"/>
  <c r="L75"/>
  <c r="H20"/>
  <c r="I22"/>
  <c r="G7"/>
  <c r="I70"/>
  <c r="I55"/>
  <c r="K69"/>
  <c r="O76"/>
  <c r="O78"/>
  <c r="P81"/>
  <c r="H95"/>
  <c r="H26"/>
  <c r="O82"/>
  <c r="N50"/>
  <c r="P79"/>
  <c r="P69"/>
  <c r="I83"/>
  <c r="K52"/>
  <c r="H8"/>
  <c r="P17"/>
  <c r="G75"/>
  <c r="K66"/>
  <c r="N4"/>
  <c r="K37"/>
  <c r="I3"/>
  <c r="H12"/>
  <c r="K95"/>
  <c r="H82"/>
  <c r="J5"/>
  <c r="O72"/>
  <c r="L89"/>
  <c r="L76"/>
  <c r="N66"/>
  <c r="K53"/>
  <c r="N3"/>
  <c r="I18"/>
  <c r="N82"/>
  <c r="J90"/>
  <c r="L39"/>
  <c r="N92"/>
  <c r="H81"/>
  <c r="N89"/>
  <c r="H90"/>
  <c r="P15"/>
  <c r="N65"/>
  <c r="O71"/>
  <c r="H53"/>
  <c r="B84"/>
  <c r="B72"/>
  <c r="I7"/>
  <c r="P27"/>
  <c r="I52"/>
  <c r="L33"/>
  <c r="I51"/>
  <c r="N58"/>
  <c r="H14"/>
  <c r="B89"/>
  <c r="H54"/>
  <c r="Q97"/>
  <c r="B76"/>
  <c r="K27"/>
  <c r="I37"/>
  <c r="H7"/>
  <c r="H66"/>
  <c r="Q21"/>
  <c r="K15"/>
  <c r="B69"/>
  <c r="I39"/>
  <c r="B32"/>
  <c r="J87"/>
  <c r="H80"/>
  <c r="P86"/>
  <c r="B22"/>
  <c r="H2"/>
  <c r="Q41"/>
  <c r="L50"/>
  <c r="O49"/>
  <c r="G36"/>
  <c r="N54"/>
  <c r="Q20"/>
  <c r="H49"/>
  <c r="J49"/>
  <c r="Q39"/>
  <c r="K35"/>
  <c r="Q47"/>
  <c r="I61"/>
  <c r="K45"/>
  <c r="K72"/>
  <c r="I48"/>
  <c r="P16"/>
  <c r="Q35"/>
  <c r="G21"/>
  <c r="O47"/>
  <c r="B59"/>
  <c r="Q83"/>
  <c r="K71"/>
  <c r="B94"/>
  <c r="K13"/>
  <c r="O16"/>
  <c r="Q3"/>
  <c r="P96"/>
  <c r="Q88"/>
  <c r="Q99" l="1"/>
  <c r="E94"/>
  <c r="D94"/>
  <c r="F94"/>
  <c r="C94"/>
  <c r="F59"/>
  <c r="E59"/>
  <c r="D59"/>
  <c r="C59"/>
  <c r="M48"/>
  <c r="M61"/>
  <c r="R54"/>
  <c r="E22"/>
  <c r="C22"/>
  <c r="D22"/>
  <c r="F22"/>
  <c r="D32"/>
  <c r="E32"/>
  <c r="C32"/>
  <c r="F32"/>
  <c r="M39"/>
  <c r="D69"/>
  <c r="E69"/>
  <c r="F69"/>
  <c r="C69"/>
  <c r="M37"/>
  <c r="D76"/>
  <c r="C76"/>
  <c r="F76"/>
  <c r="E76"/>
  <c r="D89"/>
  <c r="C89"/>
  <c r="E89"/>
  <c r="F89"/>
  <c r="R58"/>
  <c r="M51"/>
  <c r="M52"/>
  <c r="M7"/>
  <c r="C72"/>
  <c r="D72"/>
  <c r="E72"/>
  <c r="F72"/>
  <c r="C84"/>
  <c r="F84"/>
  <c r="D84"/>
  <c r="E84"/>
  <c r="R65"/>
  <c r="R89"/>
  <c r="R92"/>
  <c r="R82"/>
  <c r="M18"/>
  <c r="R3"/>
  <c r="N99"/>
  <c r="R66"/>
  <c r="I99"/>
  <c r="M3"/>
  <c r="R4"/>
  <c r="M83"/>
  <c r="R50"/>
  <c r="M55"/>
  <c r="M70"/>
  <c r="M22"/>
  <c r="M38"/>
  <c r="F21"/>
  <c r="C21"/>
  <c r="D21"/>
  <c r="E21"/>
  <c r="M76"/>
  <c r="C12"/>
  <c r="F12"/>
  <c r="E12"/>
  <c r="D12"/>
  <c r="M63"/>
  <c r="R14"/>
  <c r="C54"/>
  <c r="F54"/>
  <c r="D54"/>
  <c r="E54"/>
  <c r="M35"/>
  <c r="M78"/>
  <c r="R18"/>
  <c r="D71"/>
  <c r="C71"/>
  <c r="F71"/>
  <c r="E71"/>
  <c r="M50"/>
  <c r="E70"/>
  <c r="F70"/>
  <c r="C70"/>
  <c r="D70"/>
  <c r="R59"/>
  <c r="C79"/>
  <c r="E79"/>
  <c r="F79"/>
  <c r="D79"/>
  <c r="R69"/>
  <c r="E6"/>
  <c r="C6"/>
  <c r="D6"/>
  <c r="F6"/>
  <c r="C35"/>
  <c r="E35"/>
  <c r="D35"/>
  <c r="F35"/>
  <c r="R47"/>
  <c r="R75"/>
  <c r="F75"/>
  <c r="C75"/>
  <c r="E75"/>
  <c r="D75"/>
  <c r="R74"/>
  <c r="R24"/>
  <c r="R70"/>
  <c r="D13"/>
  <c r="C13"/>
  <c r="F13"/>
  <c r="E13"/>
  <c r="E36"/>
  <c r="F36"/>
  <c r="D36"/>
  <c r="C36"/>
  <c r="R91"/>
  <c r="R79"/>
  <c r="D39"/>
  <c r="C39"/>
  <c r="E39"/>
  <c r="F39"/>
  <c r="F15"/>
  <c r="D15"/>
  <c r="C15"/>
  <c r="E15"/>
  <c r="M44"/>
  <c r="M69"/>
  <c r="M46"/>
  <c r="F5"/>
  <c r="D5"/>
  <c r="C5"/>
  <c r="E5"/>
  <c r="M16"/>
  <c r="F86"/>
  <c r="D86"/>
  <c r="E86"/>
  <c r="C86"/>
  <c r="R22"/>
  <c r="R51"/>
  <c r="M58"/>
  <c r="M5"/>
  <c r="R84"/>
  <c r="D53"/>
  <c r="F53"/>
  <c r="E53"/>
  <c r="C53"/>
  <c r="R25"/>
  <c r="F7"/>
  <c r="E7"/>
  <c r="D7"/>
  <c r="C7"/>
  <c r="R38"/>
  <c r="M67"/>
  <c r="R20"/>
  <c r="C65"/>
  <c r="E65"/>
  <c r="F65"/>
  <c r="D65"/>
  <c r="R63"/>
  <c r="R36"/>
  <c r="M28"/>
  <c r="F44"/>
  <c r="D44"/>
  <c r="E44"/>
  <c r="C44"/>
  <c r="M31"/>
  <c r="M4"/>
  <c r="R81"/>
  <c r="R31"/>
  <c r="M71"/>
  <c r="M97"/>
  <c r="M23"/>
  <c r="R94"/>
  <c r="E78"/>
  <c r="F78"/>
  <c r="C78"/>
  <c r="D78"/>
  <c r="R8"/>
  <c r="C49"/>
  <c r="E49"/>
  <c r="F49"/>
  <c r="D49"/>
  <c r="C29"/>
  <c r="E29"/>
  <c r="D29"/>
  <c r="F29"/>
  <c r="E10"/>
  <c r="C10"/>
  <c r="F10"/>
  <c r="D10"/>
  <c r="R9"/>
  <c r="M20"/>
  <c r="M93"/>
  <c r="R26"/>
  <c r="D47"/>
  <c r="E47"/>
  <c r="F47"/>
  <c r="C47"/>
  <c r="R73"/>
  <c r="D48"/>
  <c r="C48"/>
  <c r="F48"/>
  <c r="E48"/>
  <c r="M79"/>
  <c r="M34"/>
  <c r="F73"/>
  <c r="D73"/>
  <c r="C73"/>
  <c r="E73"/>
  <c r="F19"/>
  <c r="E19"/>
  <c r="C19"/>
  <c r="D19"/>
  <c r="R7"/>
  <c r="M75"/>
  <c r="M41"/>
  <c r="R5"/>
  <c r="M10"/>
  <c r="D24"/>
  <c r="F24"/>
  <c r="C24"/>
  <c r="E24"/>
  <c r="M32"/>
  <c r="D51"/>
  <c r="F51"/>
  <c r="C51"/>
  <c r="E51"/>
  <c r="F9"/>
  <c r="D9"/>
  <c r="C9"/>
  <c r="E9"/>
  <c r="R55"/>
  <c r="E67"/>
  <c r="D67"/>
  <c r="C67"/>
  <c r="F67"/>
  <c r="C27"/>
  <c r="E27"/>
  <c r="D27"/>
  <c r="F27"/>
  <c r="F83"/>
  <c r="C83"/>
  <c r="E83"/>
  <c r="D83"/>
  <c r="E82"/>
  <c r="C82"/>
  <c r="D82"/>
  <c r="F82"/>
  <c r="R16"/>
  <c r="M25"/>
  <c r="M53"/>
  <c r="D81"/>
  <c r="E81"/>
  <c r="F81"/>
  <c r="C81"/>
  <c r="M89"/>
  <c r="R13"/>
  <c r="R45"/>
  <c r="M56"/>
  <c r="M6"/>
  <c r="O99"/>
  <c r="R42"/>
  <c r="M9"/>
  <c r="R48"/>
  <c r="F42"/>
  <c r="E42"/>
  <c r="C42"/>
  <c r="D42"/>
  <c r="E60"/>
  <c r="D60"/>
  <c r="C60"/>
  <c r="F60"/>
  <c r="R78"/>
  <c r="D77"/>
  <c r="C77"/>
  <c r="F77"/>
  <c r="E77"/>
  <c r="E37"/>
  <c r="D37"/>
  <c r="C37"/>
  <c r="F37"/>
  <c r="R68"/>
  <c r="M8"/>
  <c r="R72"/>
  <c r="R23"/>
  <c r="F46"/>
  <c r="C46"/>
  <c r="D46"/>
  <c r="E46"/>
  <c r="M90"/>
  <c r="R19"/>
  <c r="R56"/>
  <c r="M65"/>
  <c r="R93"/>
  <c r="D66"/>
  <c r="C66"/>
  <c r="E66"/>
  <c r="F66"/>
  <c r="R17"/>
  <c r="K99"/>
  <c r="E92"/>
  <c r="F92"/>
  <c r="D92"/>
  <c r="C92"/>
  <c r="M82"/>
  <c r="M24"/>
  <c r="M59"/>
  <c r="M14"/>
  <c r="E85"/>
  <c r="D85"/>
  <c r="C85"/>
  <c r="F85"/>
  <c r="C62"/>
  <c r="F62"/>
  <c r="E62"/>
  <c r="D62"/>
  <c r="R67"/>
  <c r="C34"/>
  <c r="F34"/>
  <c r="D34"/>
  <c r="E34"/>
  <c r="M12"/>
  <c r="M92"/>
  <c r="J99"/>
  <c r="R30"/>
  <c r="R87"/>
  <c r="F23"/>
  <c r="E23"/>
  <c r="C23"/>
  <c r="D23"/>
  <c r="M30"/>
  <c r="M45"/>
  <c r="F14"/>
  <c r="D14"/>
  <c r="C14"/>
  <c r="E14"/>
  <c r="R46"/>
  <c r="R88"/>
  <c r="F50"/>
  <c r="E50"/>
  <c r="C50"/>
  <c r="D50"/>
  <c r="R80"/>
  <c r="M91"/>
  <c r="M85"/>
  <c r="F26"/>
  <c r="C26"/>
  <c r="E26"/>
  <c r="D26"/>
  <c r="D40"/>
  <c r="E40"/>
  <c r="C40"/>
  <c r="F40"/>
  <c r="F4"/>
  <c r="E4"/>
  <c r="D4"/>
  <c r="C4"/>
  <c r="P99"/>
  <c r="M40"/>
  <c r="R37"/>
  <c r="R33"/>
  <c r="M15"/>
  <c r="R10"/>
  <c r="M73"/>
  <c r="L99"/>
  <c r="E57"/>
  <c r="D57"/>
  <c r="F57"/>
  <c r="C57"/>
  <c r="M57"/>
  <c r="M17"/>
  <c r="M66"/>
  <c r="G99"/>
  <c r="M36"/>
  <c r="R27"/>
  <c r="R60"/>
  <c r="R29"/>
  <c r="E58"/>
  <c r="D58"/>
  <c r="F58"/>
  <c r="C58"/>
  <c r="M81"/>
  <c r="R71"/>
  <c r="M88"/>
  <c r="R62"/>
  <c r="M74"/>
  <c r="D8"/>
  <c r="E8"/>
  <c r="C8"/>
  <c r="F8"/>
  <c r="R76"/>
  <c r="R98"/>
  <c r="D28"/>
  <c r="F28"/>
  <c r="E28"/>
  <c r="C28"/>
  <c r="M98"/>
  <c r="E3"/>
  <c r="C3"/>
  <c r="D3"/>
  <c r="F3"/>
  <c r="B99"/>
  <c r="M87"/>
  <c r="M86"/>
  <c r="M43"/>
  <c r="E55"/>
  <c r="F55"/>
  <c r="D55"/>
  <c r="C55"/>
  <c r="F43"/>
  <c r="E43"/>
  <c r="C43"/>
  <c r="D43"/>
  <c r="D63"/>
  <c r="C63"/>
  <c r="F63"/>
  <c r="E63"/>
  <c r="M72"/>
  <c r="M54"/>
  <c r="E98"/>
  <c r="C98"/>
  <c r="D98"/>
  <c r="F98"/>
  <c r="M49"/>
  <c r="M68"/>
  <c r="F52"/>
  <c r="C52"/>
  <c r="D52"/>
  <c r="E52"/>
  <c r="R40"/>
  <c r="C95"/>
  <c r="F95"/>
  <c r="E95"/>
  <c r="D95"/>
  <c r="R97"/>
  <c r="F38"/>
  <c r="D38"/>
  <c r="E38"/>
  <c r="C38"/>
  <c r="R77"/>
  <c r="C16"/>
  <c r="E16"/>
  <c r="D16"/>
  <c r="F16"/>
  <c r="R53"/>
  <c r="D45"/>
  <c r="E45"/>
  <c r="F45"/>
  <c r="C45"/>
  <c r="M33"/>
  <c r="C93"/>
  <c r="E93"/>
  <c r="D93"/>
  <c r="F93"/>
  <c r="R6"/>
  <c r="D91"/>
  <c r="F91"/>
  <c r="E91"/>
  <c r="C91"/>
  <c r="F74"/>
  <c r="D74"/>
  <c r="C74"/>
  <c r="E74"/>
  <c r="C68"/>
  <c r="D68"/>
  <c r="E68"/>
  <c r="F68"/>
  <c r="F90"/>
  <c r="D90"/>
  <c r="E90"/>
  <c r="C90"/>
  <c r="C41"/>
  <c r="F41"/>
  <c r="D41"/>
  <c r="E41"/>
  <c r="M26"/>
  <c r="D20"/>
  <c r="F20"/>
  <c r="C20"/>
  <c r="E20"/>
  <c r="E97"/>
  <c r="D97"/>
  <c r="F97"/>
  <c r="C97"/>
  <c r="R52"/>
  <c r="R39"/>
  <c r="F88"/>
  <c r="C88"/>
  <c r="E88"/>
  <c r="D88"/>
  <c r="R85"/>
  <c r="R83"/>
  <c r="M64"/>
  <c r="M80"/>
  <c r="M47"/>
  <c r="R35"/>
  <c r="M13"/>
  <c r="R44"/>
  <c r="R49"/>
  <c r="R90"/>
  <c r="R86"/>
  <c r="E25"/>
  <c r="D25"/>
  <c r="F25"/>
  <c r="C25"/>
  <c r="M29"/>
  <c r="R32"/>
  <c r="M77"/>
  <c r="M60"/>
  <c r="M42"/>
  <c r="R95"/>
  <c r="C17"/>
  <c r="E17"/>
  <c r="F17"/>
  <c r="D17"/>
  <c r="R43"/>
  <c r="R41"/>
  <c r="R12"/>
  <c r="M62"/>
  <c r="R34"/>
  <c r="M21"/>
  <c r="M96"/>
  <c r="R61"/>
  <c r="D96"/>
  <c r="F96"/>
  <c r="E96"/>
  <c r="C96"/>
  <c r="D64"/>
  <c r="E64"/>
  <c r="F64"/>
  <c r="C64"/>
  <c r="M95"/>
  <c r="M11"/>
  <c r="R28"/>
  <c r="R21"/>
  <c r="H99"/>
  <c r="M27"/>
  <c r="E11"/>
  <c r="F11"/>
  <c r="C11"/>
  <c r="D11"/>
  <c r="R57"/>
  <c r="F33"/>
  <c r="E33"/>
  <c r="C33"/>
  <c r="D33"/>
  <c r="F56"/>
  <c r="C56"/>
  <c r="D56"/>
  <c r="E56"/>
  <c r="E87"/>
  <c r="F87"/>
  <c r="C87"/>
  <c r="D87"/>
  <c r="D18"/>
  <c r="C18"/>
  <c r="E18"/>
  <c r="F18"/>
  <c r="C30"/>
  <c r="F30"/>
  <c r="D30"/>
  <c r="E30"/>
  <c r="R64"/>
  <c r="M19"/>
  <c r="R11"/>
  <c r="D61"/>
  <c r="C61"/>
  <c r="F61"/>
  <c r="E61"/>
  <c r="M84"/>
  <c r="F80"/>
  <c r="C80"/>
  <c r="E80"/>
  <c r="D80"/>
  <c r="R15"/>
  <c r="F31"/>
  <c r="C31"/>
  <c r="E31"/>
  <c r="D31"/>
  <c r="M94"/>
  <c r="R96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D99" i="78" l="1"/>
  <c r="C99"/>
  <c r="R99"/>
  <c r="E99"/>
  <c r="M99"/>
  <c r="F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BF49"/>
  <c r="BF4"/>
  <c r="BF6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J61"/>
  <c r="F61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J35" i="54"/>
  <c r="F35" i="40" s="1"/>
  <c r="AR37" i="54"/>
  <c r="DF37" s="1"/>
  <c r="B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I68" i="54"/>
  <c r="E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33"/>
  <c r="DD15"/>
  <c r="DD82"/>
  <c r="CP10"/>
  <c r="CP44"/>
  <c r="CI22"/>
  <c r="CB22"/>
  <c r="CB74"/>
  <c r="CB12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4" l="1"/>
  <c r="AG38" s="1"/>
  <c r="AD38" i="28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8" l="1"/>
  <c r="AG96" s="1"/>
  <c r="AD96" i="24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<sst xmlns="http://schemas.openxmlformats.org/spreadsheetml/2006/main" count="9544" uniqueCount="641">
  <si>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</si>
  <si>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</si>
  <si>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</si>
  <si>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</si>
  <si>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</si>
  <si>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</si>
  <si>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</si>
  <si>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</si>
  <si>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</si>
  <si>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</si>
  <si>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</si>
  <si>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</si>
  <si>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</si>
  <si>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</si>
  <si>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</si>
  <si>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</si>
  <si>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</si>
  <si>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</si>
  <si>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</si>
  <si>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</si>
  <si>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</si>
  <si>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</si>
  <si>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</si>
  <si>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</si>
  <si>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</si>
  <si>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</si>
  <si>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</si>
  <si>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</si>
  <si>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</si>
  <si>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</si>
  <si>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</si>
  <si>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</si>
  <si>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</si>
  <si>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</si>
  <si>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</si>
  <si>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</si>
  <si>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</si>
  <si>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</si>
  <si>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</si>
  <si>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</si>
  <si>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</si>
  <si>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</si>
  <si>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</si>
  <si>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</si>
  <si>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</si>
  <si>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</si>
  <si>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</si>
  <si>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</si>
  <si>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</si>
  <si>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</si>
  <si>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</si>
  <si>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</si>
  <si>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</si>
  <si>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</si>
  <si>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</si>
  <si>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</si>
  <si>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</si>
  <si>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</si>
  <si>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</si>
  <si>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</si>
  <si>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</si>
  <si>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</si>
  <si>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</si>
  <si>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</si>
  <si>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</si>
  <si>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</si>
  <si>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</si>
  <si>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</si>
  <si>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</si>
  <si>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</si>
  <si>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</si>
  <si>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</si>
  <si>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</si>
  <si>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</si>
  <si>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</si>
  <si>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</si>
  <si>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</si>
  <si>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</si>
  <si>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</si>
  <si>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</si>
  <si>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</si>
  <si>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</si>
  <si>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</si>
  <si>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</si>
  <si>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</si>
  <si>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</si>
  <si>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</si>
  <si>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</si>
  <si>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</si>
  <si>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</si>
  <si>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</si>
  <si>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</si>
  <si>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</si>
  <si>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</si>
  <si>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</si>
  <si>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</si>
  <si>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</si>
  <si>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</si>
  <si>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</si>
  <si>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</si>
  <si>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</si>
  <si>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</si>
  <si>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</si>
  <si>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</si>
  <si>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</si>
  <si>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</si>
  <si>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</si>
  <si>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</si>
  <si>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</si>
  <si>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</si>
  <si>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</si>
  <si>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</si>
  <si>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</si>
  <si>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</si>
  <si>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</si>
  <si>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</si>
  <si>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</si>
  <si>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</si>
  <si>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</si>
  <si>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</si>
  <si>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</si>
  <si>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</si>
  <si>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</si>
  <si>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</si>
  <si>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</si>
  <si>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</si>
  <si>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</si>
  <si>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</si>
  <si>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</si>
  <si>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</si>
  <si>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</si>
  <si>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</si>
  <si>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</si>
  <si>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</si>
  <si>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</si>
  <si>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</si>
  <si>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</si>
  <si>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</si>
  <si>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</si>
  <si>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</si>
  <si>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</si>
  <si>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</si>
  <si>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</si>
  <si>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</si>
  <si>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</si>
  <si>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</si>
  <si>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</si>
  <si>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</si>
  <si>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</si>
  <si>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</si>
  <si>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</si>
  <si>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</si>
  <si>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</si>
  <si>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</si>
  <si>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</si>
  <si>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</si>
  <si>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</si>
  <si>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</si>
  <si>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</si>
  <si>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</si>
  <si>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</si>
  <si>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</si>
  <si>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</si>
  <si>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</si>
  <si>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</si>
  <si>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</si>
  <si>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</si>
  <si>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</si>
  <si>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</si>
  <si>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</si>
  <si>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</si>
  <si>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</si>
  <si>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</si>
  <si>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</si>
  <si>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</si>
  <si>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</si>
  <si>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</si>
  <si>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</si>
  <si>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</si>
  <si>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</si>
  <si>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</si>
  <si>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</si>
  <si>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</si>
  <si>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</si>
  <si>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</si>
  <si>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</si>
  <si>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</si>
  <si>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</si>
  <si>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</si>
  <si>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</si>
  <si>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</si>
  <si>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</si>
  <si>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</si>
  <si>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</si>
  <si>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</si>
  <si>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</si>
  <si>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</si>
  <si>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</si>
  <si>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</si>
  <si>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</si>
  <si>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</si>
  <si>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</si>
  <si>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</si>
  <si>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</si>
  <si>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</si>
  <si>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</si>
  <si>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</si>
  <si>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</si>
  <si>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</si>
  <si>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</si>
  <si>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</si>
  <si>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</si>
  <si>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</si>
  <si>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</si>
  <si>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</si>
  <si>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</si>
  <si>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</si>
  <si>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</si>
  <si>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</si>
  <si>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</si>
  <si>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</si>
  <si>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</si>
  <si>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</si>
  <si>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</si>
  <si>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</si>
  <si>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</si>
  <si>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</si>
  <si>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</si>
  <si>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</si>
  <si>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</si>
  <si>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</si>
  <si>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</si>
  <si>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</si>
  <si>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</si>
  <si>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</si>
  <si>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</si>
  <si>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</si>
  <si>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</si>
  <si>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</si>
  <si>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</si>
  <si>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</si>
  <si>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</si>
  <si>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</si>
  <si>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</si>
  <si>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</si>
  <si>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</si>
  <si>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</si>
  <si>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</si>
  <si>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</si>
  <si>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</si>
  <si>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</si>
  <si>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</si>
  <si>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</si>
  <si>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</si>
  <si>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</si>
  <si>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</si>
  <si>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</si>
  <si>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</si>
  <si>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</si>
  <si>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</si>
  <si>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</si>
  <si>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</si>
  <si>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</si>
  <si>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</si>
  <si>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</si>
  <si>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</si>
  <si>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</si>
  <si>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</si>
  <si>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</si>
  <si>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</si>
  <si>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</si>
  <si>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</si>
  <si>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</si>
  <si>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</si>
  <si>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</si>
  <si>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</si>
  <si>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</si>
  <si>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</si>
  <si>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</si>
  <si>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</si>
  <si>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</si>
  <si>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</si>
  <si>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</si>
  <si>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</si>
  <si>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</si>
  <si>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</si>
  <si>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</si>
  <si>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</si>
  <si>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</si>
  <si>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</si>
  <si>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</si>
  <si>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</si>
  <si>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</si>
  <si>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</si>
  <si>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</si>
  <si>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</si>
  <si>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</si>
  <si>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</si>
  <si>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</si>
  <si>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</si>
  <si>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</si>
  <si>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</si>
  <si>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</si>
  <si>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</si>
  <si>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</si>
  <si>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</si>
  <si>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</si>
  <si>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</si>
  <si>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</si>
  <si>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</si>
  <si>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</si>
  <si>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</si>
  <si>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</si>
  <si>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</si>
  <si>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</si>
  <si>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</si>
  <si>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</si>
  <si>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</si>
  <si>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</si>
  <si>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</si>
  <si>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</si>
  <si>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</si>
  <si>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</si>
  <si>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</si>
  <si>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</si>
  <si>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</si>
  <si>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</si>
  <si>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</si>
  <si>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</si>
  <si>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</si>
  <si>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</si>
  <si>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</si>
  <si>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</si>
  <si>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</si>
  <si>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</si>
  <si>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</si>
  <si>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</si>
  <si>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</si>
  <si>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</si>
  <si>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</si>
  <si>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</si>
  <si>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</si>
  <si>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</si>
  <si>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</si>
  <si>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</si>
  <si>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</si>
  <si>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</si>
  <si>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</si>
  <si>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</si>
  <si>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</si>
  <si>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</si>
  <si>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</si>
  <si>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</si>
  <si>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</si>
  <si>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</si>
  <si>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</si>
  <si>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</si>
  <si>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</si>
  <si>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</si>
  <si>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</si>
  <si>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</si>
  <si>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</si>
  <si>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</si>
  <si>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</si>
  <si>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</si>
  <si>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</si>
  <si>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</si>
  <si>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</si>
  <si>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</si>
  <si>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</si>
  <si>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</si>
  <si>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</si>
  <si>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</si>
  <si>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</si>
  <si>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</si>
  <si>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</si>
  <si>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</si>
  <si>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</si>
  <si>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</si>
  <si>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</si>
  <si>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</si>
  <si>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</si>
  <si>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</si>
  <si>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</si>
  <si>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</si>
  <si>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</si>
  <si>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</si>
  <si>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</si>
  <si>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</si>
  <si>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</si>
  <si>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</si>
  <si>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</si>
  <si>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</si>
  <si>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</si>
  <si>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</si>
  <si>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</si>
  <si>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</si>
  <si>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</si>
  <si>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</si>
  <si>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</si>
  <si>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</si>
  <si>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</si>
  <si>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</si>
  <si>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</si>
  <si>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</si>
  <si>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</si>
  <si>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</si>
  <si>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</si>
  <si>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</si>
  <si>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</si>
  <si>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</si>
  <si>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</si>
  <si>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</si>
  <si>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</si>
  <si>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</si>
  <si>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</si>
  <si>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</si>
  <si>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</si>
  <si>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</si>
  <si>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</si>
  <si>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</si>
  <si>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</si>
  <si>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</si>
  <si>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</si>
  <si>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</si>
  <si>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</si>
  <si>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</si>
  <si>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</si>
  <si>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</si>
  <si>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</si>
  <si>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</si>
  <si>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</si>
  <si>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</si>
  <si>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</si>
  <si>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</si>
  <si>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</si>
  <si>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</si>
  <si>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</si>
  <si>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</si>
  <si>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</si>
  <si>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</si>
  <si>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</si>
  <si>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</si>
  <si>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</si>
  <si>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</si>
  <si>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</si>
  <si>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</si>
  <si>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</si>
  <si>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</si>
  <si>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</si>
  <si>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</si>
  <si>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</si>
  <si>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</si>
  <si>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</si>
  <si>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</si>
  <si>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</si>
  <si>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</si>
  <si>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</si>
  <si>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</si>
  <si>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</si>
  <si>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</si>
  <si>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</si>
  <si>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</si>
  <si>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</si>
  <si>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</si>
  <si>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</si>
  <si>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</si>
  <si>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</si>
  <si>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</si>
  <si>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</si>
  <si>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</si>
  <si>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</si>
  <si>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</si>
  <si>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</si>
  <si>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</si>
  <si>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</si>
  <si>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</si>
  <si>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</si>
  <si>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</si>
  <si>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</si>
  <si>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</si>
  <si>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</si>
  <si>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</si>
  <si>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</si>
  <si>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</si>
  <si>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</si>
  <si>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</si>
  <si>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</si>
  <si>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</si>
  <si>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</si>
  <si>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</si>
  <si>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</si>
  <si>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</si>
  <si>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</si>
  <si>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</si>
  <si>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</si>
  <si>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</si>
  <si>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</si>
  <si>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</si>
  <si>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</si>
  <si>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</si>
  <si>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</si>
  <si>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</si>
  <si>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</si>
  <si>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</si>
  <si>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</si>
  <si>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</si>
  <si>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</si>
  <si>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</si>
  <si>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</si>
  <si>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</si>
  <si>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</si>
  <si>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</si>
  <si>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</si>
  <si>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</si>
  <si>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</si>
  <si>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</si>
  <si>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</si>
  <si>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</si>
  <si>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</si>
  <si>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</si>
  <si>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</si>
  <si>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</si>
  <si>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</si>
  <si>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</si>
  <si>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</si>
  <si>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</si>
  <si>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</si>
  <si>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</si>
  <si>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</si>
  <si>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</si>
  <si>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</si>
  <si>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</si>
  <si>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</si>
  <si>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</si>
  <si>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</si>
  <si>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</si>
  <si>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88IS2024/06/16</t>
  </si>
  <si>
    <t>SHPPBPL</t>
  </si>
  <si>
    <t>PPGCL</t>
  </si>
  <si>
    <t>NR/2024/20601/C</t>
  </si>
  <si>
    <t>JSWEL MSEB</t>
  </si>
  <si>
    <t>NR/2024/20553/A/21514</t>
  </si>
  <si>
    <t>Nagaland_Ben</t>
  </si>
  <si>
    <t>NR/2024/19918/A/21572</t>
  </si>
  <si>
    <t>ACBIL</t>
  </si>
  <si>
    <t>NR/2024/20600/C</t>
  </si>
  <si>
    <t>SEIL</t>
  </si>
  <si>
    <t>NR/2024/19432/A/21563</t>
  </si>
  <si>
    <t>NR/2024/20212/A/21314</t>
  </si>
  <si>
    <t>JP BINA</t>
  </si>
  <si>
    <t>NR/2024/19699/A/21561</t>
  </si>
  <si>
    <t>NR/2024/20109/A/21695</t>
  </si>
  <si>
    <t>RKM_POWER</t>
  </si>
  <si>
    <t>NR/2024/20034/A/21556</t>
  </si>
  <si>
    <t>TANGEDCO</t>
  </si>
  <si>
    <t>NR/2024/19757/A/21558</t>
  </si>
  <si>
    <t>A_A_Energy_MH_Bio</t>
  </si>
  <si>
    <t>NR/2024/20090/A/21216</t>
  </si>
  <si>
    <t>HP-GOVT</t>
  </si>
  <si>
    <t>NR/2024/20611/C</t>
  </si>
  <si>
    <t>JPL-2</t>
  </si>
  <si>
    <t>NR/2024/19355/A/21696</t>
  </si>
  <si>
    <t>NR/2024/20141/A/21317</t>
  </si>
  <si>
    <t>SEILP2</t>
  </si>
  <si>
    <t>NR/2024/20603/C</t>
  </si>
  <si>
    <t>SIMHAPURI</t>
  </si>
  <si>
    <t>NR/2024/19760/A/21274</t>
  </si>
  <si>
    <t>NR/2024/20142/A/21315</t>
  </si>
  <si>
    <t>RUVNL</t>
  </si>
  <si>
    <t>NR/2024/19588/A/21312</t>
  </si>
  <si>
    <t>NR/2024/20612/C</t>
  </si>
  <si>
    <t>JPL_DHULE</t>
  </si>
  <si>
    <t>NR/2024/20041/A/21541</t>
  </si>
  <si>
    <t>SOLAPUR_SOLAR</t>
  </si>
  <si>
    <t>NR/2024/20605/C</t>
  </si>
  <si>
    <t>APL_Raipur TPP</t>
  </si>
  <si>
    <t>NR/2024/19475/A/21581</t>
  </si>
  <si>
    <t>NR/2024/20130/A/21486</t>
  </si>
  <si>
    <t>IEPLBELA2022</t>
  </si>
  <si>
    <t>NR/2024/19966/A/21283</t>
  </si>
  <si>
    <t>GBHHPL</t>
  </si>
  <si>
    <t>NR/2024/20540/A/21525</t>
  </si>
  <si>
    <t>NR/2024/19988/A/21277</t>
  </si>
  <si>
    <t>PCKL</t>
  </si>
  <si>
    <t>NR/2024/20610/C</t>
  </si>
  <si>
    <t>KAMENG</t>
  </si>
  <si>
    <t>NR/2024/20606/C</t>
  </si>
  <si>
    <t>NR/2024/20537/A/21694</t>
  </si>
  <si>
    <t>NR/2024/20037/A/21273</t>
  </si>
  <si>
    <t>NHCPL_HP</t>
  </si>
  <si>
    <t>NR/2024/19683/A/21243</t>
  </si>
  <si>
    <t>ITCWIND</t>
  </si>
  <si>
    <t>NR/2024/19779/A/21186</t>
  </si>
  <si>
    <t>NR/2024/20524/A/21642</t>
  </si>
  <si>
    <t>NR/2024/20516/A/21319</t>
  </si>
  <si>
    <t>NR/2024/20513/A/21335</t>
  </si>
  <si>
    <t>HP</t>
  </si>
  <si>
    <t>NR/2024/20048/A/21540</t>
  </si>
  <si>
    <t>NR/2024/20050/A/21539</t>
  </si>
  <si>
    <t>NR/2024/20211/A/21313</t>
  </si>
  <si>
    <t>JSWEL</t>
  </si>
  <si>
    <t>NR/2024/20552/A/21512</t>
  </si>
  <si>
    <t>NR/2024/19791/A/21574</t>
  </si>
  <si>
    <t>IND_BHARAT</t>
  </si>
  <si>
    <t>NR/2024/20554/A/21502</t>
  </si>
  <si>
    <t>NR/2024/19637/A/21297</t>
  </si>
  <si>
    <t>NR/2024/20031/A/21557</t>
  </si>
  <si>
    <t>SKS Raigarh</t>
  </si>
  <si>
    <t>NR/2024/20033/A/21559</t>
  </si>
  <si>
    <t>NR/2024/20144/A/21316</t>
  </si>
  <si>
    <t>KSEB</t>
  </si>
  <si>
    <t>NR/2024/19919/A/21571</t>
  </si>
  <si>
    <t>DELHI</t>
  </si>
  <si>
    <t>NR/01102023/25122043/GNA_MEJA_DELHI</t>
  </si>
  <si>
    <t>KWHEP</t>
  </si>
  <si>
    <t>NR/16062024/30062024/1000011196-KWHPS-BRPL(DISCOM)</t>
  </si>
  <si>
    <t>NR/01062024/30062024/IEPL01</t>
  </si>
  <si>
    <t>NR/01062024/30062024/1000011034-ACBL-BRPL</t>
  </si>
  <si>
    <t>NR/01062024/30062024/8588/OAN/GMRETL/GPHHPPL-BRPL</t>
  </si>
  <si>
    <t>JITPL</t>
  </si>
  <si>
    <t xml:space="preserve">NR/01062024/30062024/NDMC/D-46/EE(Power)/2024 </t>
  </si>
  <si>
    <t>MPL</t>
  </si>
  <si>
    <t>NR/01102023/23072042/L_NR_2012_04</t>
  </si>
  <si>
    <t>NR/01062024/30062024/1000011017-PPGCL-BRPL</t>
  </si>
  <si>
    <t>NR/01062024/30062024/1000011195-SIEL-BRPL(DISCOM)</t>
  </si>
  <si>
    <t>NR/01062024/30062024/R2</t>
  </si>
  <si>
    <t>NR/01062024/30062024/IIPL/(JPL(TM)-BRPL)/BRPLT-169/24-25/1</t>
  </si>
  <si>
    <t>NR/01062024/30062024/JPL-BRPL(PTC)GNA</t>
  </si>
  <si>
    <t>Arunachal_Ben</t>
  </si>
  <si>
    <t>NR/01062024/30062024/APPCPL/180/F25/GNA/12300</t>
  </si>
  <si>
    <t>CHANJUII</t>
  </si>
  <si>
    <t>NR/01042024/30062024/NOC/HPSLDC/NR/2024/41758</t>
  </si>
  <si>
    <t>SBSRPC11PL_BKN</t>
  </si>
  <si>
    <t>NR/01102023/02012046/L_NR_2021_17</t>
  </si>
  <si>
    <t>DELHI-MEJA</t>
  </si>
  <si>
    <t>East_Delhi_Waste_Processing_Company_Limited_(EDWPCL)</t>
  </si>
  <si>
    <t>RSRPL_BKN</t>
  </si>
  <si>
    <t>NR/2024/20613/C</t>
  </si>
  <si>
    <t>TPSL_BKN2</t>
  </si>
  <si>
    <t>NR/2024/20614/C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</si>
</sst>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285</v>
          </cell>
          <cell r="C85">
            <v>0</v>
          </cell>
          <cell r="D85">
            <v>0</v>
          </cell>
          <cell r="E85">
            <v>0</v>
          </cell>
          <cell r="H85">
            <v>285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285</v>
          </cell>
          <cell r="C86">
            <v>0</v>
          </cell>
          <cell r="D86">
            <v>0</v>
          </cell>
          <cell r="E86">
            <v>0</v>
          </cell>
          <cell r="H86">
            <v>285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285</v>
          </cell>
          <cell r="C87">
            <v>0</v>
          </cell>
          <cell r="D87">
            <v>0</v>
          </cell>
          <cell r="E87">
            <v>0</v>
          </cell>
          <cell r="H87">
            <v>285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285</v>
          </cell>
          <cell r="C88">
            <v>0</v>
          </cell>
          <cell r="D88">
            <v>0</v>
          </cell>
          <cell r="E88">
            <v>0</v>
          </cell>
          <cell r="H88">
            <v>285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285</v>
          </cell>
          <cell r="C89">
            <v>0</v>
          </cell>
          <cell r="D89">
            <v>0</v>
          </cell>
          <cell r="E89">
            <v>0</v>
          </cell>
          <cell r="H89">
            <v>285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285</v>
          </cell>
          <cell r="C90">
            <v>0</v>
          </cell>
          <cell r="D90">
            <v>0</v>
          </cell>
          <cell r="E90">
            <v>0</v>
          </cell>
          <cell r="H90">
            <v>285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285</v>
          </cell>
          <cell r="C91">
            <v>0</v>
          </cell>
          <cell r="D91">
            <v>0</v>
          </cell>
          <cell r="E91">
            <v>0</v>
          </cell>
          <cell r="H91">
            <v>285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285</v>
          </cell>
          <cell r="C92">
            <v>0</v>
          </cell>
          <cell r="D92">
            <v>0</v>
          </cell>
          <cell r="E92">
            <v>0</v>
          </cell>
          <cell r="H92">
            <v>285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261.47500000000002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261.47500000000002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261.47500000000002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261.47500000000002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261.47500000000002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261.47500000000002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261.47500000000002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261.47500000000002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267.70100000000002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231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180.13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30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30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30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30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30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30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30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30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840</v>
          </cell>
          <cell r="G77">
            <v>30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840</v>
          </cell>
          <cell r="G78">
            <v>30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840</v>
          </cell>
          <cell r="G79">
            <v>30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840</v>
          </cell>
          <cell r="G80">
            <v>30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840</v>
          </cell>
          <cell r="G81">
            <v>30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840</v>
          </cell>
          <cell r="G82">
            <v>30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840</v>
          </cell>
          <cell r="G83">
            <v>30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30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840</v>
          </cell>
          <cell r="G84">
            <v>30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840</v>
          </cell>
          <cell r="G85">
            <v>30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30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840</v>
          </cell>
          <cell r="G86">
            <v>30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30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840</v>
          </cell>
          <cell r="G87">
            <v>30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30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840</v>
          </cell>
          <cell r="G88">
            <v>30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30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300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300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300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300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560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560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560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560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560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560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560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560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299</v>
      </c>
    </row>
    <row r="9" spans="1:3">
      <c r="A9" s="46" t="s">
        <v>447</v>
      </c>
      <c r="B9" s="205">
        <v>45459.980925925927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26.78</v>
      </c>
      <c r="C3" s="202">
        <v>26.78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11.172616</v>
      </c>
      <c r="J3" s="21">
        <f>C3*E3/100</f>
        <v>6.2477739999999997</v>
      </c>
      <c r="K3" s="21">
        <f>C3*F3/100</f>
        <v>8.0581019999999999</v>
      </c>
      <c r="L3" s="21">
        <f>C3*G3/100</f>
        <v>1.3015080000000001</v>
      </c>
      <c r="M3" s="155">
        <f>SUM(I3:L3)</f>
        <v>26.779999999999994</v>
      </c>
      <c r="N3" s="22"/>
      <c r="P3" s="37">
        <f t="shared" ref="P3:P34" si="1">I3</f>
        <v>11.172616</v>
      </c>
      <c r="Q3" s="37">
        <f t="shared" ref="Q3:Q34" si="2">J3</f>
        <v>6.2477739999999997</v>
      </c>
      <c r="R3" s="37">
        <f t="shared" ref="R3:R34" si="3">K3</f>
        <v>8.0581019999999999</v>
      </c>
      <c r="S3" s="37">
        <f t="shared" ref="S3:S34" si="4">L3</f>
        <v>1.3015080000000001</v>
      </c>
      <c r="T3" s="37">
        <f>SUM(P3:S3)</f>
        <v>26.779999999999994</v>
      </c>
    </row>
    <row r="4" spans="1:20">
      <c r="A4" s="8" t="s">
        <v>46</v>
      </c>
      <c r="B4" s="202">
        <v>26.78</v>
      </c>
      <c r="C4" s="202">
        <v>26.78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11.172616</v>
      </c>
      <c r="J4" s="21">
        <f t="shared" ref="J4:J67" si="6">C4*E4/100</f>
        <v>6.2477739999999997</v>
      </c>
      <c r="K4" s="21">
        <f t="shared" ref="K4:K67" si="7">C4*F4/100</f>
        <v>8.0581019999999999</v>
      </c>
      <c r="L4" s="21">
        <f t="shared" ref="L4:L67" si="8">C4*G4/100</f>
        <v>1.3015080000000001</v>
      </c>
      <c r="M4" s="156">
        <f t="shared" ref="M4:M67" si="9">SUM(I4:L4)</f>
        <v>26.779999999999994</v>
      </c>
      <c r="N4" s="22"/>
      <c r="P4" s="37">
        <f t="shared" si="1"/>
        <v>11.172616</v>
      </c>
      <c r="Q4" s="37">
        <f t="shared" si="2"/>
        <v>6.2477739999999997</v>
      </c>
      <c r="R4" s="37">
        <f t="shared" si="3"/>
        <v>8.0581019999999999</v>
      </c>
      <c r="S4" s="37">
        <f t="shared" si="4"/>
        <v>1.3015080000000001</v>
      </c>
      <c r="T4" s="37">
        <f t="shared" ref="T4:T67" si="10">SUM(P4:S4)</f>
        <v>26.779999999999994</v>
      </c>
    </row>
    <row r="5" spans="1:20">
      <c r="A5" s="8" t="s">
        <v>47</v>
      </c>
      <c r="B5" s="202">
        <v>26.78</v>
      </c>
      <c r="C5" s="202">
        <v>26.78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11.172616</v>
      </c>
      <c r="J5" s="21">
        <f t="shared" si="6"/>
        <v>6.2477739999999997</v>
      </c>
      <c r="K5" s="21">
        <f t="shared" si="7"/>
        <v>8.0581019999999999</v>
      </c>
      <c r="L5" s="21">
        <f t="shared" si="8"/>
        <v>1.3015080000000001</v>
      </c>
      <c r="M5" s="156">
        <f t="shared" si="9"/>
        <v>26.779999999999994</v>
      </c>
      <c r="N5" s="22"/>
      <c r="P5" s="37">
        <f t="shared" si="1"/>
        <v>11.172616</v>
      </c>
      <c r="Q5" s="37">
        <f t="shared" si="2"/>
        <v>6.2477739999999997</v>
      </c>
      <c r="R5" s="37">
        <f t="shared" si="3"/>
        <v>8.0581019999999999</v>
      </c>
      <c r="S5" s="37">
        <f t="shared" si="4"/>
        <v>1.3015080000000001</v>
      </c>
      <c r="T5" s="37">
        <f t="shared" si="10"/>
        <v>26.779999999999994</v>
      </c>
    </row>
    <row r="6" spans="1:20">
      <c r="A6" s="8" t="s">
        <v>48</v>
      </c>
      <c r="B6" s="202">
        <v>26.78</v>
      </c>
      <c r="C6" s="202">
        <v>26.78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11.172616</v>
      </c>
      <c r="J6" s="21">
        <f t="shared" si="6"/>
        <v>6.2477739999999997</v>
      </c>
      <c r="K6" s="21">
        <f t="shared" si="7"/>
        <v>8.0581019999999999</v>
      </c>
      <c r="L6" s="21">
        <f t="shared" si="8"/>
        <v>1.3015080000000001</v>
      </c>
      <c r="M6" s="156">
        <f t="shared" si="9"/>
        <v>26.779999999999994</v>
      </c>
      <c r="N6" s="22"/>
      <c r="P6" s="37">
        <f t="shared" si="1"/>
        <v>11.172616</v>
      </c>
      <c r="Q6" s="37">
        <f t="shared" si="2"/>
        <v>6.2477739999999997</v>
      </c>
      <c r="R6" s="37">
        <f t="shared" si="3"/>
        <v>8.0581019999999999</v>
      </c>
      <c r="S6" s="37">
        <f t="shared" si="4"/>
        <v>1.3015080000000001</v>
      </c>
      <c r="T6" s="37">
        <f t="shared" si="10"/>
        <v>26.779999999999994</v>
      </c>
    </row>
    <row r="7" spans="1:20">
      <c r="A7" s="8" t="s">
        <v>49</v>
      </c>
      <c r="B7" s="202">
        <v>26.78</v>
      </c>
      <c r="C7" s="202">
        <v>26.78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11.172616</v>
      </c>
      <c r="J7" s="21">
        <f t="shared" si="6"/>
        <v>6.2477739999999997</v>
      </c>
      <c r="K7" s="21">
        <f t="shared" si="7"/>
        <v>8.0581019999999999</v>
      </c>
      <c r="L7" s="21">
        <f t="shared" si="8"/>
        <v>1.3015080000000001</v>
      </c>
      <c r="M7" s="156">
        <f t="shared" si="9"/>
        <v>26.779999999999994</v>
      </c>
      <c r="N7" s="22"/>
      <c r="P7" s="37">
        <f t="shared" si="1"/>
        <v>11.172616</v>
      </c>
      <c r="Q7" s="37">
        <f t="shared" si="2"/>
        <v>6.2477739999999997</v>
      </c>
      <c r="R7" s="37">
        <f t="shared" si="3"/>
        <v>8.0581019999999999</v>
      </c>
      <c r="S7" s="37">
        <f t="shared" si="4"/>
        <v>1.3015080000000001</v>
      </c>
      <c r="T7" s="37">
        <f t="shared" si="10"/>
        <v>26.779999999999994</v>
      </c>
    </row>
    <row r="8" spans="1:20">
      <c r="A8" s="8" t="s">
        <v>50</v>
      </c>
      <c r="B8" s="202">
        <v>26.78</v>
      </c>
      <c r="C8" s="202">
        <v>26.78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11.172616</v>
      </c>
      <c r="J8" s="21">
        <f t="shared" si="6"/>
        <v>6.2477739999999997</v>
      </c>
      <c r="K8" s="21">
        <f t="shared" si="7"/>
        <v>8.0581019999999999</v>
      </c>
      <c r="L8" s="21">
        <f t="shared" si="8"/>
        <v>1.3015080000000001</v>
      </c>
      <c r="M8" s="156">
        <f t="shared" si="9"/>
        <v>26.779999999999994</v>
      </c>
      <c r="N8" s="22"/>
      <c r="P8" s="37">
        <f t="shared" si="1"/>
        <v>11.172616</v>
      </c>
      <c r="Q8" s="37">
        <f t="shared" si="2"/>
        <v>6.2477739999999997</v>
      </c>
      <c r="R8" s="37">
        <f t="shared" si="3"/>
        <v>8.0581019999999999</v>
      </c>
      <c r="S8" s="37">
        <f t="shared" si="4"/>
        <v>1.3015080000000001</v>
      </c>
      <c r="T8" s="37">
        <f t="shared" si="10"/>
        <v>26.779999999999994</v>
      </c>
    </row>
    <row r="9" spans="1:20">
      <c r="A9" s="8" t="s">
        <v>51</v>
      </c>
      <c r="B9" s="202">
        <v>26.78</v>
      </c>
      <c r="C9" s="202">
        <v>26.78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11.172616</v>
      </c>
      <c r="J9" s="21">
        <f t="shared" si="6"/>
        <v>6.2477739999999997</v>
      </c>
      <c r="K9" s="21">
        <f t="shared" si="7"/>
        <v>8.0581019999999999</v>
      </c>
      <c r="L9" s="21">
        <f t="shared" si="8"/>
        <v>1.3015080000000001</v>
      </c>
      <c r="M9" s="156">
        <f t="shared" si="9"/>
        <v>26.779999999999994</v>
      </c>
      <c r="N9" s="22"/>
      <c r="P9" s="37">
        <f t="shared" si="1"/>
        <v>11.172616</v>
      </c>
      <c r="Q9" s="37">
        <f t="shared" si="2"/>
        <v>6.2477739999999997</v>
      </c>
      <c r="R9" s="37">
        <f t="shared" si="3"/>
        <v>8.0581019999999999</v>
      </c>
      <c r="S9" s="37">
        <f t="shared" si="4"/>
        <v>1.3015080000000001</v>
      </c>
      <c r="T9" s="37">
        <f t="shared" si="10"/>
        <v>26.779999999999994</v>
      </c>
    </row>
    <row r="10" spans="1:20">
      <c r="A10" s="8" t="s">
        <v>52</v>
      </c>
      <c r="B10" s="202">
        <v>26.78</v>
      </c>
      <c r="C10" s="202">
        <v>26.78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11.172616</v>
      </c>
      <c r="J10" s="21">
        <f t="shared" si="6"/>
        <v>6.2477739999999997</v>
      </c>
      <c r="K10" s="21">
        <f t="shared" si="7"/>
        <v>8.0581019999999999</v>
      </c>
      <c r="L10" s="21">
        <f t="shared" si="8"/>
        <v>1.3015080000000001</v>
      </c>
      <c r="M10" s="156">
        <f t="shared" si="9"/>
        <v>26.779999999999994</v>
      </c>
      <c r="N10" s="22"/>
      <c r="P10" s="37">
        <f t="shared" si="1"/>
        <v>11.172616</v>
      </c>
      <c r="Q10" s="37">
        <f t="shared" si="2"/>
        <v>6.2477739999999997</v>
      </c>
      <c r="R10" s="37">
        <f t="shared" si="3"/>
        <v>8.0581019999999999</v>
      </c>
      <c r="S10" s="37">
        <f t="shared" si="4"/>
        <v>1.3015080000000001</v>
      </c>
      <c r="T10" s="37">
        <f t="shared" si="10"/>
        <v>26.779999999999994</v>
      </c>
    </row>
    <row r="11" spans="1:20">
      <c r="A11" s="8" t="s">
        <v>53</v>
      </c>
      <c r="B11" s="202">
        <v>26.78</v>
      </c>
      <c r="C11" s="202">
        <v>26.78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11.172616</v>
      </c>
      <c r="J11" s="21">
        <f t="shared" si="6"/>
        <v>6.2477739999999997</v>
      </c>
      <c r="K11" s="21">
        <f t="shared" si="7"/>
        <v>8.0581019999999999</v>
      </c>
      <c r="L11" s="21">
        <f t="shared" si="8"/>
        <v>1.3015080000000001</v>
      </c>
      <c r="M11" s="156">
        <f t="shared" si="9"/>
        <v>26.779999999999994</v>
      </c>
      <c r="N11" s="22"/>
      <c r="P11" s="37">
        <f t="shared" si="1"/>
        <v>11.172616</v>
      </c>
      <c r="Q11" s="37">
        <f t="shared" si="2"/>
        <v>6.2477739999999997</v>
      </c>
      <c r="R11" s="37">
        <f t="shared" si="3"/>
        <v>8.0581019999999999</v>
      </c>
      <c r="S11" s="37">
        <f t="shared" si="4"/>
        <v>1.3015080000000001</v>
      </c>
      <c r="T11" s="37">
        <f t="shared" si="10"/>
        <v>26.779999999999994</v>
      </c>
    </row>
    <row r="12" spans="1:20">
      <c r="A12" s="8" t="s">
        <v>54</v>
      </c>
      <c r="B12" s="202">
        <v>26.78</v>
      </c>
      <c r="C12" s="202">
        <v>26.78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11.172616</v>
      </c>
      <c r="J12" s="21">
        <f t="shared" si="6"/>
        <v>6.2477739999999997</v>
      </c>
      <c r="K12" s="21">
        <f t="shared" si="7"/>
        <v>8.0581019999999999</v>
      </c>
      <c r="L12" s="21">
        <f t="shared" si="8"/>
        <v>1.3015080000000001</v>
      </c>
      <c r="M12" s="156">
        <f t="shared" si="9"/>
        <v>26.779999999999994</v>
      </c>
      <c r="N12" s="22"/>
      <c r="P12" s="37">
        <f t="shared" si="1"/>
        <v>11.172616</v>
      </c>
      <c r="Q12" s="37">
        <f t="shared" si="2"/>
        <v>6.2477739999999997</v>
      </c>
      <c r="R12" s="37">
        <f t="shared" si="3"/>
        <v>8.0581019999999999</v>
      </c>
      <c r="S12" s="37">
        <f t="shared" si="4"/>
        <v>1.3015080000000001</v>
      </c>
      <c r="T12" s="37">
        <f t="shared" si="10"/>
        <v>26.779999999999994</v>
      </c>
    </row>
    <row r="13" spans="1:20">
      <c r="A13" s="8" t="s">
        <v>55</v>
      </c>
      <c r="B13" s="202">
        <v>26.78</v>
      </c>
      <c r="C13" s="202">
        <v>26.78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11.172616</v>
      </c>
      <c r="J13" s="21">
        <f t="shared" si="6"/>
        <v>6.2477739999999997</v>
      </c>
      <c r="K13" s="21">
        <f t="shared" si="7"/>
        <v>8.0581019999999999</v>
      </c>
      <c r="L13" s="21">
        <f t="shared" si="8"/>
        <v>1.3015080000000001</v>
      </c>
      <c r="M13" s="156">
        <f t="shared" si="9"/>
        <v>26.779999999999994</v>
      </c>
      <c r="N13" s="22"/>
      <c r="P13" s="37">
        <f t="shared" si="1"/>
        <v>11.172616</v>
      </c>
      <c r="Q13" s="37">
        <f t="shared" si="2"/>
        <v>6.2477739999999997</v>
      </c>
      <c r="R13" s="37">
        <f t="shared" si="3"/>
        <v>8.0581019999999999</v>
      </c>
      <c r="S13" s="37">
        <f t="shared" si="4"/>
        <v>1.3015080000000001</v>
      </c>
      <c r="T13" s="37">
        <f t="shared" si="10"/>
        <v>26.779999999999994</v>
      </c>
    </row>
    <row r="14" spans="1:20">
      <c r="A14" s="8" t="s">
        <v>56</v>
      </c>
      <c r="B14" s="202">
        <v>26.78</v>
      </c>
      <c r="C14" s="202">
        <v>26.78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11.172616</v>
      </c>
      <c r="J14" s="21">
        <f t="shared" si="6"/>
        <v>6.2477739999999997</v>
      </c>
      <c r="K14" s="21">
        <f t="shared" si="7"/>
        <v>8.0581019999999999</v>
      </c>
      <c r="L14" s="21">
        <f t="shared" si="8"/>
        <v>1.3015080000000001</v>
      </c>
      <c r="M14" s="156">
        <f t="shared" si="9"/>
        <v>26.779999999999994</v>
      </c>
      <c r="N14" s="22"/>
      <c r="P14" s="37">
        <f t="shared" si="1"/>
        <v>11.172616</v>
      </c>
      <c r="Q14" s="37">
        <f t="shared" si="2"/>
        <v>6.2477739999999997</v>
      </c>
      <c r="R14" s="37">
        <f t="shared" si="3"/>
        <v>8.0581019999999999</v>
      </c>
      <c r="S14" s="37">
        <f t="shared" si="4"/>
        <v>1.3015080000000001</v>
      </c>
      <c r="T14" s="37">
        <f t="shared" si="10"/>
        <v>26.779999999999994</v>
      </c>
    </row>
    <row r="15" spans="1:20">
      <c r="A15" s="8" t="s">
        <v>57</v>
      </c>
      <c r="B15" s="202">
        <v>26.78</v>
      </c>
      <c r="C15" s="202">
        <v>26.78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11.172616</v>
      </c>
      <c r="J15" s="21">
        <f t="shared" si="6"/>
        <v>6.2477739999999997</v>
      </c>
      <c r="K15" s="21">
        <f t="shared" si="7"/>
        <v>8.0581019999999999</v>
      </c>
      <c r="L15" s="21">
        <f t="shared" si="8"/>
        <v>1.3015080000000001</v>
      </c>
      <c r="M15" s="156">
        <f t="shared" si="9"/>
        <v>26.779999999999994</v>
      </c>
      <c r="N15" s="22"/>
      <c r="P15" s="37">
        <f t="shared" si="1"/>
        <v>11.172616</v>
      </c>
      <c r="Q15" s="37">
        <f t="shared" si="2"/>
        <v>6.2477739999999997</v>
      </c>
      <c r="R15" s="37">
        <f t="shared" si="3"/>
        <v>8.0581019999999999</v>
      </c>
      <c r="S15" s="37">
        <f t="shared" si="4"/>
        <v>1.3015080000000001</v>
      </c>
      <c r="T15" s="37">
        <f t="shared" si="10"/>
        <v>26.779999999999994</v>
      </c>
    </row>
    <row r="16" spans="1:20">
      <c r="A16" s="8" t="s">
        <v>58</v>
      </c>
      <c r="B16" s="202">
        <v>26.78</v>
      </c>
      <c r="C16" s="202">
        <v>26.78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11.172616</v>
      </c>
      <c r="J16" s="21">
        <f t="shared" si="6"/>
        <v>6.2477739999999997</v>
      </c>
      <c r="K16" s="21">
        <f t="shared" si="7"/>
        <v>8.0581019999999999</v>
      </c>
      <c r="L16" s="21">
        <f t="shared" si="8"/>
        <v>1.3015080000000001</v>
      </c>
      <c r="M16" s="156">
        <f t="shared" si="9"/>
        <v>26.779999999999994</v>
      </c>
      <c r="N16" s="22"/>
      <c r="P16" s="37">
        <f t="shared" si="1"/>
        <v>11.172616</v>
      </c>
      <c r="Q16" s="37">
        <f t="shared" si="2"/>
        <v>6.2477739999999997</v>
      </c>
      <c r="R16" s="37">
        <f t="shared" si="3"/>
        <v>8.0581019999999999</v>
      </c>
      <c r="S16" s="37">
        <f t="shared" si="4"/>
        <v>1.3015080000000001</v>
      </c>
      <c r="T16" s="37">
        <f t="shared" si="10"/>
        <v>26.779999999999994</v>
      </c>
    </row>
    <row r="17" spans="1:20">
      <c r="A17" s="8" t="s">
        <v>59</v>
      </c>
      <c r="B17" s="202">
        <v>26.78</v>
      </c>
      <c r="C17" s="202">
        <v>26.78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11.172616</v>
      </c>
      <c r="J17" s="21">
        <f t="shared" si="6"/>
        <v>6.2477739999999997</v>
      </c>
      <c r="K17" s="21">
        <f t="shared" si="7"/>
        <v>8.0581019999999999</v>
      </c>
      <c r="L17" s="21">
        <f t="shared" si="8"/>
        <v>1.3015080000000001</v>
      </c>
      <c r="M17" s="156">
        <f t="shared" si="9"/>
        <v>26.779999999999994</v>
      </c>
      <c r="N17" s="22"/>
      <c r="P17" s="37">
        <f t="shared" si="1"/>
        <v>11.172616</v>
      </c>
      <c r="Q17" s="37">
        <f t="shared" si="2"/>
        <v>6.2477739999999997</v>
      </c>
      <c r="R17" s="37">
        <f t="shared" si="3"/>
        <v>8.0581019999999999</v>
      </c>
      <c r="S17" s="37">
        <f t="shared" si="4"/>
        <v>1.3015080000000001</v>
      </c>
      <c r="T17" s="37">
        <f t="shared" si="10"/>
        <v>26.779999999999994</v>
      </c>
    </row>
    <row r="18" spans="1:20">
      <c r="A18" s="8" t="s">
        <v>60</v>
      </c>
      <c r="B18" s="202">
        <v>26.78</v>
      </c>
      <c r="C18" s="202">
        <v>26.78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11.172616</v>
      </c>
      <c r="J18" s="21">
        <f t="shared" si="6"/>
        <v>6.2477739999999997</v>
      </c>
      <c r="K18" s="21">
        <f t="shared" si="7"/>
        <v>8.0581019999999999</v>
      </c>
      <c r="L18" s="21">
        <f t="shared" si="8"/>
        <v>1.3015080000000001</v>
      </c>
      <c r="M18" s="156">
        <f t="shared" si="9"/>
        <v>26.779999999999994</v>
      </c>
      <c r="N18" s="22"/>
      <c r="P18" s="37">
        <f t="shared" si="1"/>
        <v>11.172616</v>
      </c>
      <c r="Q18" s="37">
        <f t="shared" si="2"/>
        <v>6.2477739999999997</v>
      </c>
      <c r="R18" s="37">
        <f t="shared" si="3"/>
        <v>8.0581019999999999</v>
      </c>
      <c r="S18" s="37">
        <f t="shared" si="4"/>
        <v>1.3015080000000001</v>
      </c>
      <c r="T18" s="37">
        <f t="shared" si="10"/>
        <v>26.779999999999994</v>
      </c>
    </row>
    <row r="19" spans="1:20">
      <c r="A19" s="8" t="s">
        <v>61</v>
      </c>
      <c r="B19" s="202">
        <v>26.78</v>
      </c>
      <c r="C19" s="202">
        <v>26.78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11.172616</v>
      </c>
      <c r="J19" s="21">
        <f t="shared" si="6"/>
        <v>6.2477739999999997</v>
      </c>
      <c r="K19" s="21">
        <f t="shared" si="7"/>
        <v>8.0581019999999999</v>
      </c>
      <c r="L19" s="21">
        <f t="shared" si="8"/>
        <v>1.3015080000000001</v>
      </c>
      <c r="M19" s="156">
        <f t="shared" si="9"/>
        <v>26.779999999999994</v>
      </c>
      <c r="N19" s="22"/>
      <c r="P19" s="37">
        <f t="shared" si="1"/>
        <v>11.172616</v>
      </c>
      <c r="Q19" s="37">
        <f t="shared" si="2"/>
        <v>6.2477739999999997</v>
      </c>
      <c r="R19" s="37">
        <f t="shared" si="3"/>
        <v>8.0581019999999999</v>
      </c>
      <c r="S19" s="37">
        <f t="shared" si="4"/>
        <v>1.3015080000000001</v>
      </c>
      <c r="T19" s="37">
        <f t="shared" si="10"/>
        <v>26.779999999999994</v>
      </c>
    </row>
    <row r="20" spans="1:20">
      <c r="A20" s="8" t="s">
        <v>62</v>
      </c>
      <c r="B20" s="202">
        <v>26.78</v>
      </c>
      <c r="C20" s="202">
        <v>26.78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11.172616</v>
      </c>
      <c r="J20" s="21">
        <f t="shared" si="6"/>
        <v>6.2477739999999997</v>
      </c>
      <c r="K20" s="21">
        <f t="shared" si="7"/>
        <v>8.0581019999999999</v>
      </c>
      <c r="L20" s="21">
        <f t="shared" si="8"/>
        <v>1.3015080000000001</v>
      </c>
      <c r="M20" s="156">
        <f t="shared" si="9"/>
        <v>26.779999999999994</v>
      </c>
      <c r="N20" s="22"/>
      <c r="P20" s="37">
        <f t="shared" si="1"/>
        <v>11.172616</v>
      </c>
      <c r="Q20" s="37">
        <f t="shared" si="2"/>
        <v>6.2477739999999997</v>
      </c>
      <c r="R20" s="37">
        <f t="shared" si="3"/>
        <v>8.0581019999999999</v>
      </c>
      <c r="S20" s="37">
        <f t="shared" si="4"/>
        <v>1.3015080000000001</v>
      </c>
      <c r="T20" s="37">
        <f t="shared" si="10"/>
        <v>26.779999999999994</v>
      </c>
    </row>
    <row r="21" spans="1:20">
      <c r="A21" s="8" t="s">
        <v>63</v>
      </c>
      <c r="B21" s="202">
        <v>26.78</v>
      </c>
      <c r="C21" s="202">
        <v>26.78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11.172616</v>
      </c>
      <c r="J21" s="21">
        <f t="shared" si="6"/>
        <v>6.2477739999999997</v>
      </c>
      <c r="K21" s="21">
        <f t="shared" si="7"/>
        <v>8.0581019999999999</v>
      </c>
      <c r="L21" s="21">
        <f t="shared" si="8"/>
        <v>1.3015080000000001</v>
      </c>
      <c r="M21" s="156">
        <f t="shared" si="9"/>
        <v>26.779999999999994</v>
      </c>
      <c r="N21" s="22"/>
      <c r="P21" s="37">
        <f t="shared" si="1"/>
        <v>11.172616</v>
      </c>
      <c r="Q21" s="37">
        <f t="shared" si="2"/>
        <v>6.2477739999999997</v>
      </c>
      <c r="R21" s="37">
        <f t="shared" si="3"/>
        <v>8.0581019999999999</v>
      </c>
      <c r="S21" s="37">
        <f t="shared" si="4"/>
        <v>1.3015080000000001</v>
      </c>
      <c r="T21" s="37">
        <f t="shared" si="10"/>
        <v>26.779999999999994</v>
      </c>
    </row>
    <row r="22" spans="1:20">
      <c r="A22" s="8" t="s">
        <v>64</v>
      </c>
      <c r="B22" s="202">
        <v>26.78</v>
      </c>
      <c r="C22" s="202">
        <v>26.78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11.172616</v>
      </c>
      <c r="J22" s="21">
        <f t="shared" si="6"/>
        <v>6.2477739999999997</v>
      </c>
      <c r="K22" s="21">
        <f t="shared" si="7"/>
        <v>8.0581019999999999</v>
      </c>
      <c r="L22" s="21">
        <f t="shared" si="8"/>
        <v>1.3015080000000001</v>
      </c>
      <c r="M22" s="156">
        <f t="shared" si="9"/>
        <v>26.779999999999994</v>
      </c>
      <c r="N22" s="22"/>
      <c r="P22" s="37">
        <f t="shared" si="1"/>
        <v>11.172616</v>
      </c>
      <c r="Q22" s="37">
        <f t="shared" si="2"/>
        <v>6.2477739999999997</v>
      </c>
      <c r="R22" s="37">
        <f t="shared" si="3"/>
        <v>8.0581019999999999</v>
      </c>
      <c r="S22" s="37">
        <f t="shared" si="4"/>
        <v>1.3015080000000001</v>
      </c>
      <c r="T22" s="37">
        <f t="shared" si="10"/>
        <v>26.779999999999994</v>
      </c>
    </row>
    <row r="23" spans="1:20">
      <c r="A23" s="8" t="s">
        <v>65</v>
      </c>
      <c r="B23" s="202">
        <v>26.78</v>
      </c>
      <c r="C23" s="202">
        <v>26.78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11.172616</v>
      </c>
      <c r="J23" s="21">
        <f t="shared" si="6"/>
        <v>6.2477739999999997</v>
      </c>
      <c r="K23" s="21">
        <f t="shared" si="7"/>
        <v>8.0581019999999999</v>
      </c>
      <c r="L23" s="21">
        <f t="shared" si="8"/>
        <v>1.3015080000000001</v>
      </c>
      <c r="M23" s="156">
        <f t="shared" si="9"/>
        <v>26.779999999999994</v>
      </c>
      <c r="N23" s="22"/>
      <c r="P23" s="37">
        <f t="shared" si="1"/>
        <v>11.172616</v>
      </c>
      <c r="Q23" s="37">
        <f t="shared" si="2"/>
        <v>6.2477739999999997</v>
      </c>
      <c r="R23" s="37">
        <f t="shared" si="3"/>
        <v>8.0581019999999999</v>
      </c>
      <c r="S23" s="37">
        <f t="shared" si="4"/>
        <v>1.3015080000000001</v>
      </c>
      <c r="T23" s="37">
        <f t="shared" si="10"/>
        <v>26.779999999999994</v>
      </c>
    </row>
    <row r="24" spans="1:20">
      <c r="A24" s="8" t="s">
        <v>66</v>
      </c>
      <c r="B24" s="202">
        <v>26.78</v>
      </c>
      <c r="C24" s="202">
        <v>26.78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11.172616</v>
      </c>
      <c r="J24" s="21">
        <f t="shared" si="6"/>
        <v>6.2477739999999997</v>
      </c>
      <c r="K24" s="21">
        <f t="shared" si="7"/>
        <v>8.0581019999999999</v>
      </c>
      <c r="L24" s="21">
        <f t="shared" si="8"/>
        <v>1.3015080000000001</v>
      </c>
      <c r="M24" s="156">
        <f t="shared" si="9"/>
        <v>26.779999999999994</v>
      </c>
      <c r="N24" s="22"/>
      <c r="P24" s="37">
        <f t="shared" si="1"/>
        <v>11.172616</v>
      </c>
      <c r="Q24" s="37">
        <f t="shared" si="2"/>
        <v>6.2477739999999997</v>
      </c>
      <c r="R24" s="37">
        <f t="shared" si="3"/>
        <v>8.0581019999999999</v>
      </c>
      <c r="S24" s="37">
        <f t="shared" si="4"/>
        <v>1.3015080000000001</v>
      </c>
      <c r="T24" s="37">
        <f t="shared" si="10"/>
        <v>26.779999999999994</v>
      </c>
    </row>
    <row r="25" spans="1:20">
      <c r="A25" s="8" t="s">
        <v>67</v>
      </c>
      <c r="B25" s="202">
        <v>26.78</v>
      </c>
      <c r="C25" s="202">
        <v>26.78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11.172616</v>
      </c>
      <c r="J25" s="21">
        <f t="shared" si="6"/>
        <v>6.2477739999999997</v>
      </c>
      <c r="K25" s="21">
        <f t="shared" si="7"/>
        <v>8.0581019999999999</v>
      </c>
      <c r="L25" s="21">
        <f t="shared" si="8"/>
        <v>1.3015080000000001</v>
      </c>
      <c r="M25" s="156">
        <f t="shared" si="9"/>
        <v>26.779999999999994</v>
      </c>
      <c r="N25" s="22"/>
      <c r="P25" s="37">
        <f t="shared" si="1"/>
        <v>11.172616</v>
      </c>
      <c r="Q25" s="37">
        <f t="shared" si="2"/>
        <v>6.2477739999999997</v>
      </c>
      <c r="R25" s="37">
        <f t="shared" si="3"/>
        <v>8.0581019999999999</v>
      </c>
      <c r="S25" s="37">
        <f t="shared" si="4"/>
        <v>1.3015080000000001</v>
      </c>
      <c r="T25" s="37">
        <f t="shared" si="10"/>
        <v>26.779999999999994</v>
      </c>
    </row>
    <row r="26" spans="1:20">
      <c r="A26" s="8" t="s">
        <v>68</v>
      </c>
      <c r="B26" s="202">
        <v>26.78</v>
      </c>
      <c r="C26" s="202">
        <v>26.78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11.172616</v>
      </c>
      <c r="J26" s="21">
        <f t="shared" si="6"/>
        <v>6.2477739999999997</v>
      </c>
      <c r="K26" s="21">
        <f t="shared" si="7"/>
        <v>8.0581019999999999</v>
      </c>
      <c r="L26" s="21">
        <f t="shared" si="8"/>
        <v>1.3015080000000001</v>
      </c>
      <c r="M26" s="156">
        <f t="shared" si="9"/>
        <v>26.779999999999994</v>
      </c>
      <c r="N26" s="22"/>
      <c r="P26" s="37">
        <f t="shared" si="1"/>
        <v>11.172616</v>
      </c>
      <c r="Q26" s="37">
        <f t="shared" si="2"/>
        <v>6.2477739999999997</v>
      </c>
      <c r="R26" s="37">
        <f t="shared" si="3"/>
        <v>8.0581019999999999</v>
      </c>
      <c r="S26" s="37">
        <f t="shared" si="4"/>
        <v>1.3015080000000001</v>
      </c>
      <c r="T26" s="37">
        <f t="shared" si="10"/>
        <v>26.779999999999994</v>
      </c>
    </row>
    <row r="27" spans="1:20">
      <c r="A27" s="8" t="s">
        <v>69</v>
      </c>
      <c r="B27" s="202">
        <v>26.78</v>
      </c>
      <c r="C27" s="202">
        <v>26.78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11.172616</v>
      </c>
      <c r="J27" s="21">
        <f t="shared" si="6"/>
        <v>6.2477739999999997</v>
      </c>
      <c r="K27" s="21">
        <f t="shared" si="7"/>
        <v>8.0581019999999999</v>
      </c>
      <c r="L27" s="21">
        <f t="shared" si="8"/>
        <v>1.3015080000000001</v>
      </c>
      <c r="M27" s="156">
        <f t="shared" si="9"/>
        <v>26.779999999999994</v>
      </c>
      <c r="N27" s="22"/>
      <c r="P27" s="37">
        <f t="shared" si="1"/>
        <v>11.172616</v>
      </c>
      <c r="Q27" s="37">
        <f t="shared" si="2"/>
        <v>6.2477739999999997</v>
      </c>
      <c r="R27" s="37">
        <f t="shared" si="3"/>
        <v>8.0581019999999999</v>
      </c>
      <c r="S27" s="37">
        <f t="shared" si="4"/>
        <v>1.3015080000000001</v>
      </c>
      <c r="T27" s="37">
        <f t="shared" si="10"/>
        <v>26.779999999999994</v>
      </c>
    </row>
    <row r="28" spans="1:20">
      <c r="A28" s="8" t="s">
        <v>70</v>
      </c>
      <c r="B28" s="202">
        <v>26.78</v>
      </c>
      <c r="C28" s="202">
        <v>26.78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11.172616</v>
      </c>
      <c r="J28" s="21">
        <f t="shared" si="6"/>
        <v>6.2477739999999997</v>
      </c>
      <c r="K28" s="21">
        <f t="shared" si="7"/>
        <v>8.0581019999999999</v>
      </c>
      <c r="L28" s="21">
        <f t="shared" si="8"/>
        <v>1.3015080000000001</v>
      </c>
      <c r="M28" s="156">
        <f t="shared" si="9"/>
        <v>26.779999999999994</v>
      </c>
      <c r="N28" s="22"/>
      <c r="P28" s="37">
        <f t="shared" si="1"/>
        <v>11.172616</v>
      </c>
      <c r="Q28" s="37">
        <f t="shared" si="2"/>
        <v>6.2477739999999997</v>
      </c>
      <c r="R28" s="37">
        <f t="shared" si="3"/>
        <v>8.0581019999999999</v>
      </c>
      <c r="S28" s="37">
        <f t="shared" si="4"/>
        <v>1.3015080000000001</v>
      </c>
      <c r="T28" s="37">
        <f t="shared" si="10"/>
        <v>26.779999999999994</v>
      </c>
    </row>
    <row r="29" spans="1:20">
      <c r="A29" s="8" t="s">
        <v>71</v>
      </c>
      <c r="B29" s="202">
        <v>26.78</v>
      </c>
      <c r="C29" s="202">
        <v>26.78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11.172616</v>
      </c>
      <c r="J29" s="21">
        <f t="shared" si="6"/>
        <v>6.2477739999999997</v>
      </c>
      <c r="K29" s="21">
        <f t="shared" si="7"/>
        <v>8.0581019999999999</v>
      </c>
      <c r="L29" s="21">
        <f t="shared" si="8"/>
        <v>1.3015080000000001</v>
      </c>
      <c r="M29" s="156">
        <f t="shared" si="9"/>
        <v>26.779999999999994</v>
      </c>
      <c r="N29" s="22"/>
      <c r="P29" s="37">
        <f t="shared" si="1"/>
        <v>11.172616</v>
      </c>
      <c r="Q29" s="37">
        <f t="shared" si="2"/>
        <v>6.2477739999999997</v>
      </c>
      <c r="R29" s="37">
        <f t="shared" si="3"/>
        <v>8.0581019999999999</v>
      </c>
      <c r="S29" s="37">
        <f t="shared" si="4"/>
        <v>1.3015080000000001</v>
      </c>
      <c r="T29" s="37">
        <f t="shared" si="10"/>
        <v>26.779999999999994</v>
      </c>
    </row>
    <row r="30" spans="1:20">
      <c r="A30" s="8" t="s">
        <v>72</v>
      </c>
      <c r="B30" s="202">
        <v>26.78</v>
      </c>
      <c r="C30" s="202">
        <v>26.78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11.172616</v>
      </c>
      <c r="J30" s="21">
        <f t="shared" si="6"/>
        <v>6.2477739999999997</v>
      </c>
      <c r="K30" s="21">
        <f t="shared" si="7"/>
        <v>8.0581019999999999</v>
      </c>
      <c r="L30" s="21">
        <f t="shared" si="8"/>
        <v>1.3015080000000001</v>
      </c>
      <c r="M30" s="156">
        <f t="shared" si="9"/>
        <v>26.779999999999994</v>
      </c>
      <c r="N30" s="22"/>
      <c r="P30" s="37">
        <f t="shared" si="1"/>
        <v>11.172616</v>
      </c>
      <c r="Q30" s="37">
        <f t="shared" si="2"/>
        <v>6.2477739999999997</v>
      </c>
      <c r="R30" s="37">
        <f t="shared" si="3"/>
        <v>8.0581019999999999</v>
      </c>
      <c r="S30" s="37">
        <f t="shared" si="4"/>
        <v>1.3015080000000001</v>
      </c>
      <c r="T30" s="37">
        <f t="shared" si="10"/>
        <v>26.779999999999994</v>
      </c>
    </row>
    <row r="31" spans="1:20">
      <c r="A31" s="8" t="s">
        <v>73</v>
      </c>
      <c r="B31" s="202">
        <v>26.78</v>
      </c>
      <c r="C31" s="202">
        <v>26.78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11.172616</v>
      </c>
      <c r="J31" s="21">
        <f t="shared" si="6"/>
        <v>6.2477739999999997</v>
      </c>
      <c r="K31" s="21">
        <f t="shared" si="7"/>
        <v>8.0581019999999999</v>
      </c>
      <c r="L31" s="21">
        <f t="shared" si="8"/>
        <v>1.3015080000000001</v>
      </c>
      <c r="M31" s="156">
        <f t="shared" si="9"/>
        <v>26.779999999999994</v>
      </c>
      <c r="N31" s="22"/>
      <c r="P31" s="37">
        <f t="shared" si="1"/>
        <v>11.172616</v>
      </c>
      <c r="Q31" s="37">
        <f t="shared" si="2"/>
        <v>6.2477739999999997</v>
      </c>
      <c r="R31" s="37">
        <f t="shared" si="3"/>
        <v>8.0581019999999999</v>
      </c>
      <c r="S31" s="37">
        <f t="shared" si="4"/>
        <v>1.3015080000000001</v>
      </c>
      <c r="T31" s="37">
        <f t="shared" si="10"/>
        <v>26.779999999999994</v>
      </c>
    </row>
    <row r="32" spans="1:20">
      <c r="A32" s="8" t="s">
        <v>74</v>
      </c>
      <c r="B32" s="202">
        <v>26.78</v>
      </c>
      <c r="C32" s="202">
        <v>26.78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11.172616</v>
      </c>
      <c r="J32" s="21">
        <f t="shared" si="6"/>
        <v>6.2477739999999997</v>
      </c>
      <c r="K32" s="21">
        <f t="shared" si="7"/>
        <v>8.0581019999999999</v>
      </c>
      <c r="L32" s="21">
        <f t="shared" si="8"/>
        <v>1.3015080000000001</v>
      </c>
      <c r="M32" s="156">
        <f t="shared" si="9"/>
        <v>26.779999999999994</v>
      </c>
      <c r="N32" s="22"/>
      <c r="P32" s="37">
        <f t="shared" si="1"/>
        <v>11.172616</v>
      </c>
      <c r="Q32" s="37">
        <f t="shared" si="2"/>
        <v>6.2477739999999997</v>
      </c>
      <c r="R32" s="37">
        <f t="shared" si="3"/>
        <v>8.0581019999999999</v>
      </c>
      <c r="S32" s="37">
        <f t="shared" si="4"/>
        <v>1.3015080000000001</v>
      </c>
      <c r="T32" s="37">
        <f t="shared" si="10"/>
        <v>26.779999999999994</v>
      </c>
    </row>
    <row r="33" spans="1:20">
      <c r="A33" s="8" t="s">
        <v>75</v>
      </c>
      <c r="B33" s="202">
        <v>26.78</v>
      </c>
      <c r="C33" s="202">
        <v>26.78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11.172616</v>
      </c>
      <c r="J33" s="21">
        <f t="shared" si="6"/>
        <v>6.2477739999999997</v>
      </c>
      <c r="K33" s="21">
        <f t="shared" si="7"/>
        <v>8.0581019999999999</v>
      </c>
      <c r="L33" s="21">
        <f t="shared" si="8"/>
        <v>1.3015080000000001</v>
      </c>
      <c r="M33" s="156">
        <f t="shared" si="9"/>
        <v>26.779999999999994</v>
      </c>
      <c r="N33" s="22"/>
      <c r="P33" s="37">
        <f t="shared" si="1"/>
        <v>11.172616</v>
      </c>
      <c r="Q33" s="37">
        <f t="shared" si="2"/>
        <v>6.2477739999999997</v>
      </c>
      <c r="R33" s="37">
        <f t="shared" si="3"/>
        <v>8.0581019999999999</v>
      </c>
      <c r="S33" s="37">
        <f t="shared" si="4"/>
        <v>1.3015080000000001</v>
      </c>
      <c r="T33" s="37">
        <f t="shared" si="10"/>
        <v>26.779999999999994</v>
      </c>
    </row>
    <row r="34" spans="1:20">
      <c r="A34" s="8" t="s">
        <v>76</v>
      </c>
      <c r="B34" s="202">
        <v>26.78</v>
      </c>
      <c r="C34" s="202">
        <v>26.78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11.172616</v>
      </c>
      <c r="J34" s="21">
        <f t="shared" si="6"/>
        <v>6.2477739999999997</v>
      </c>
      <c r="K34" s="21">
        <f t="shared" si="7"/>
        <v>8.0581019999999999</v>
      </c>
      <c r="L34" s="21">
        <f t="shared" si="8"/>
        <v>1.3015080000000001</v>
      </c>
      <c r="M34" s="156">
        <f t="shared" si="9"/>
        <v>26.779999999999994</v>
      </c>
      <c r="N34" s="22"/>
      <c r="P34" s="37">
        <f t="shared" si="1"/>
        <v>11.172616</v>
      </c>
      <c r="Q34" s="37">
        <f t="shared" si="2"/>
        <v>6.2477739999999997</v>
      </c>
      <c r="R34" s="37">
        <f t="shared" si="3"/>
        <v>8.0581019999999999</v>
      </c>
      <c r="S34" s="37">
        <f t="shared" si="4"/>
        <v>1.3015080000000001</v>
      </c>
      <c r="T34" s="37">
        <f t="shared" si="10"/>
        <v>26.779999999999994</v>
      </c>
    </row>
    <row r="35" spans="1:20">
      <c r="A35" s="8" t="s">
        <v>77</v>
      </c>
      <c r="B35" s="202">
        <v>26.78</v>
      </c>
      <c r="C35" s="202">
        <v>26.78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11.172616</v>
      </c>
      <c r="J35" s="21">
        <f t="shared" si="6"/>
        <v>6.2477739999999997</v>
      </c>
      <c r="K35" s="21">
        <f t="shared" si="7"/>
        <v>8.0581019999999999</v>
      </c>
      <c r="L35" s="21">
        <f t="shared" si="8"/>
        <v>1.3015080000000001</v>
      </c>
      <c r="M35" s="156">
        <f t="shared" si="9"/>
        <v>26.779999999999994</v>
      </c>
      <c r="N35" s="22"/>
      <c r="P35" s="37">
        <f t="shared" ref="P35:P66" si="12">I35</f>
        <v>11.172616</v>
      </c>
      <c r="Q35" s="37">
        <f t="shared" ref="Q35:Q66" si="13">J35</f>
        <v>6.2477739999999997</v>
      </c>
      <c r="R35" s="37">
        <f t="shared" ref="R35:R66" si="14">K35</f>
        <v>8.0581019999999999</v>
      </c>
      <c r="S35" s="37">
        <f t="shared" ref="S35:S66" si="15">L35</f>
        <v>1.3015080000000001</v>
      </c>
      <c r="T35" s="37">
        <f t="shared" si="10"/>
        <v>26.779999999999994</v>
      </c>
    </row>
    <row r="36" spans="1:20">
      <c r="A36" s="8" t="s">
        <v>78</v>
      </c>
      <c r="B36" s="202">
        <v>26.78</v>
      </c>
      <c r="C36" s="202">
        <v>26.78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11.172616</v>
      </c>
      <c r="J36" s="21">
        <f t="shared" si="6"/>
        <v>6.2477739999999997</v>
      </c>
      <c r="K36" s="21">
        <f t="shared" si="7"/>
        <v>8.0581019999999999</v>
      </c>
      <c r="L36" s="21">
        <f t="shared" si="8"/>
        <v>1.3015080000000001</v>
      </c>
      <c r="M36" s="156">
        <f t="shared" si="9"/>
        <v>26.779999999999994</v>
      </c>
      <c r="N36" s="22"/>
      <c r="P36" s="37">
        <f t="shared" si="12"/>
        <v>11.172616</v>
      </c>
      <c r="Q36" s="37">
        <f t="shared" si="13"/>
        <v>6.2477739999999997</v>
      </c>
      <c r="R36" s="37">
        <f t="shared" si="14"/>
        <v>8.0581019999999999</v>
      </c>
      <c r="S36" s="37">
        <f t="shared" si="15"/>
        <v>1.3015080000000001</v>
      </c>
      <c r="T36" s="37">
        <f t="shared" si="10"/>
        <v>26.779999999999994</v>
      </c>
    </row>
    <row r="37" spans="1:20">
      <c r="A37" s="8" t="s">
        <v>79</v>
      </c>
      <c r="B37" s="202">
        <v>26.78</v>
      </c>
      <c r="C37" s="202">
        <v>26.78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11.172616</v>
      </c>
      <c r="J37" s="21">
        <f t="shared" si="6"/>
        <v>6.2477739999999997</v>
      </c>
      <c r="K37" s="21">
        <f t="shared" si="7"/>
        <v>8.0581019999999999</v>
      </c>
      <c r="L37" s="21">
        <f t="shared" si="8"/>
        <v>1.3015080000000001</v>
      </c>
      <c r="M37" s="156">
        <f t="shared" si="9"/>
        <v>26.779999999999994</v>
      </c>
      <c r="N37" s="22"/>
      <c r="P37" s="37">
        <f t="shared" si="12"/>
        <v>11.172616</v>
      </c>
      <c r="Q37" s="37">
        <f t="shared" si="13"/>
        <v>6.2477739999999997</v>
      </c>
      <c r="R37" s="37">
        <f t="shared" si="14"/>
        <v>8.0581019999999999</v>
      </c>
      <c r="S37" s="37">
        <f t="shared" si="15"/>
        <v>1.3015080000000001</v>
      </c>
      <c r="T37" s="37">
        <f t="shared" si="10"/>
        <v>26.779999999999994</v>
      </c>
    </row>
    <row r="38" spans="1:20">
      <c r="A38" s="8" t="s">
        <v>80</v>
      </c>
      <c r="B38" s="202">
        <v>26.78</v>
      </c>
      <c r="C38" s="202">
        <v>26.78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11.172616</v>
      </c>
      <c r="J38" s="21">
        <f t="shared" si="6"/>
        <v>6.2477739999999997</v>
      </c>
      <c r="K38" s="21">
        <f t="shared" si="7"/>
        <v>8.0581019999999999</v>
      </c>
      <c r="L38" s="21">
        <f t="shared" si="8"/>
        <v>1.3015080000000001</v>
      </c>
      <c r="M38" s="156">
        <f t="shared" si="9"/>
        <v>26.779999999999994</v>
      </c>
      <c r="N38" s="22"/>
      <c r="P38" s="37">
        <f t="shared" si="12"/>
        <v>11.172616</v>
      </c>
      <c r="Q38" s="37">
        <f t="shared" si="13"/>
        <v>6.2477739999999997</v>
      </c>
      <c r="R38" s="37">
        <f t="shared" si="14"/>
        <v>8.0581019999999999</v>
      </c>
      <c r="S38" s="37">
        <f t="shared" si="15"/>
        <v>1.3015080000000001</v>
      </c>
      <c r="T38" s="37">
        <f t="shared" si="10"/>
        <v>26.779999999999994</v>
      </c>
    </row>
    <row r="39" spans="1:20">
      <c r="A39" s="8" t="s">
        <v>81</v>
      </c>
      <c r="B39" s="202">
        <v>25.16</v>
      </c>
      <c r="C39" s="202">
        <v>25.16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10.496751999999999</v>
      </c>
      <c r="J39" s="21">
        <f t="shared" si="6"/>
        <v>5.869828</v>
      </c>
      <c r="K39" s="21">
        <f t="shared" si="7"/>
        <v>7.5706439999999997</v>
      </c>
      <c r="L39" s="21">
        <f t="shared" si="8"/>
        <v>1.2227760000000001</v>
      </c>
      <c r="M39" s="156">
        <f t="shared" si="9"/>
        <v>25.16</v>
      </c>
      <c r="N39" s="22"/>
      <c r="P39" s="37">
        <f t="shared" si="12"/>
        <v>10.496751999999999</v>
      </c>
      <c r="Q39" s="37">
        <f t="shared" si="13"/>
        <v>5.869828</v>
      </c>
      <c r="R39" s="37">
        <f t="shared" si="14"/>
        <v>7.5706439999999997</v>
      </c>
      <c r="S39" s="37">
        <f t="shared" si="15"/>
        <v>1.2227760000000001</v>
      </c>
      <c r="T39" s="37">
        <f t="shared" si="10"/>
        <v>25.16</v>
      </c>
    </row>
    <row r="40" spans="1:20">
      <c r="A40" s="8" t="s">
        <v>82</v>
      </c>
      <c r="B40" s="202">
        <v>25.16</v>
      </c>
      <c r="C40" s="202">
        <v>25.16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10.496751999999999</v>
      </c>
      <c r="J40" s="21">
        <f t="shared" si="6"/>
        <v>5.869828</v>
      </c>
      <c r="K40" s="21">
        <f t="shared" si="7"/>
        <v>7.5706439999999997</v>
      </c>
      <c r="L40" s="21">
        <f t="shared" si="8"/>
        <v>1.2227760000000001</v>
      </c>
      <c r="M40" s="156">
        <f t="shared" si="9"/>
        <v>25.16</v>
      </c>
      <c r="N40" s="22"/>
      <c r="P40" s="37">
        <f t="shared" si="12"/>
        <v>10.496751999999999</v>
      </c>
      <c r="Q40" s="37">
        <f t="shared" si="13"/>
        <v>5.869828</v>
      </c>
      <c r="R40" s="37">
        <f t="shared" si="14"/>
        <v>7.5706439999999997</v>
      </c>
      <c r="S40" s="37">
        <f t="shared" si="15"/>
        <v>1.2227760000000001</v>
      </c>
      <c r="T40" s="37">
        <f t="shared" si="10"/>
        <v>25.16</v>
      </c>
    </row>
    <row r="41" spans="1:20">
      <c r="A41" s="8" t="s">
        <v>83</v>
      </c>
      <c r="B41" s="202">
        <v>25.16</v>
      </c>
      <c r="C41" s="202">
        <v>25.16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10.496751999999999</v>
      </c>
      <c r="J41" s="21">
        <f t="shared" si="6"/>
        <v>5.869828</v>
      </c>
      <c r="K41" s="21">
        <f t="shared" si="7"/>
        <v>7.5706439999999997</v>
      </c>
      <c r="L41" s="21">
        <f t="shared" si="8"/>
        <v>1.2227760000000001</v>
      </c>
      <c r="M41" s="156">
        <f t="shared" si="9"/>
        <v>25.16</v>
      </c>
      <c r="N41" s="22"/>
      <c r="P41" s="37">
        <f t="shared" si="12"/>
        <v>10.496751999999999</v>
      </c>
      <c r="Q41" s="37">
        <f t="shared" si="13"/>
        <v>5.869828</v>
      </c>
      <c r="R41" s="37">
        <f t="shared" si="14"/>
        <v>7.5706439999999997</v>
      </c>
      <c r="S41" s="37">
        <f t="shared" si="15"/>
        <v>1.2227760000000001</v>
      </c>
      <c r="T41" s="37">
        <f t="shared" si="10"/>
        <v>25.16</v>
      </c>
    </row>
    <row r="42" spans="1:20">
      <c r="A42" s="8" t="s">
        <v>84</v>
      </c>
      <c r="B42" s="202">
        <v>25.16</v>
      </c>
      <c r="C42" s="202">
        <v>25.16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10.496751999999999</v>
      </c>
      <c r="J42" s="21">
        <f t="shared" si="6"/>
        <v>5.869828</v>
      </c>
      <c r="K42" s="21">
        <f t="shared" si="7"/>
        <v>7.5706439999999997</v>
      </c>
      <c r="L42" s="21">
        <f t="shared" si="8"/>
        <v>1.2227760000000001</v>
      </c>
      <c r="M42" s="156">
        <f t="shared" si="9"/>
        <v>25.16</v>
      </c>
      <c r="N42" s="22"/>
      <c r="P42" s="37">
        <f t="shared" si="12"/>
        <v>10.496751999999999</v>
      </c>
      <c r="Q42" s="37">
        <f t="shared" si="13"/>
        <v>5.869828</v>
      </c>
      <c r="R42" s="37">
        <f t="shared" si="14"/>
        <v>7.5706439999999997</v>
      </c>
      <c r="S42" s="37">
        <f t="shared" si="15"/>
        <v>1.2227760000000001</v>
      </c>
      <c r="T42" s="37">
        <f t="shared" si="10"/>
        <v>25.16</v>
      </c>
    </row>
    <row r="43" spans="1:20">
      <c r="A43" s="8" t="s">
        <v>85</v>
      </c>
      <c r="B43" s="202">
        <v>25.16</v>
      </c>
      <c r="C43" s="202">
        <v>25.16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10.496751999999999</v>
      </c>
      <c r="J43" s="21">
        <f t="shared" si="6"/>
        <v>5.869828</v>
      </c>
      <c r="K43" s="21">
        <f t="shared" si="7"/>
        <v>7.5706439999999997</v>
      </c>
      <c r="L43" s="21">
        <f t="shared" si="8"/>
        <v>1.2227760000000001</v>
      </c>
      <c r="M43" s="156">
        <f t="shared" si="9"/>
        <v>25.16</v>
      </c>
      <c r="N43" s="22"/>
      <c r="P43" s="37">
        <f t="shared" si="12"/>
        <v>10.496751999999999</v>
      </c>
      <c r="Q43" s="37">
        <f t="shared" si="13"/>
        <v>5.869828</v>
      </c>
      <c r="R43" s="37">
        <f t="shared" si="14"/>
        <v>7.5706439999999997</v>
      </c>
      <c r="S43" s="37">
        <f t="shared" si="15"/>
        <v>1.2227760000000001</v>
      </c>
      <c r="T43" s="37">
        <f t="shared" si="10"/>
        <v>25.16</v>
      </c>
    </row>
    <row r="44" spans="1:20">
      <c r="A44" s="8" t="s">
        <v>86</v>
      </c>
      <c r="B44" s="202">
        <v>25.16</v>
      </c>
      <c r="C44" s="202">
        <v>25.16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10.496751999999999</v>
      </c>
      <c r="J44" s="21">
        <f t="shared" si="6"/>
        <v>5.869828</v>
      </c>
      <c r="K44" s="21">
        <f t="shared" si="7"/>
        <v>7.5706439999999997</v>
      </c>
      <c r="L44" s="21">
        <f t="shared" si="8"/>
        <v>1.2227760000000001</v>
      </c>
      <c r="M44" s="156">
        <f t="shared" si="9"/>
        <v>25.16</v>
      </c>
      <c r="N44" s="22"/>
      <c r="P44" s="37">
        <f t="shared" si="12"/>
        <v>10.496751999999999</v>
      </c>
      <c r="Q44" s="37">
        <f t="shared" si="13"/>
        <v>5.869828</v>
      </c>
      <c r="R44" s="37">
        <f t="shared" si="14"/>
        <v>7.5706439999999997</v>
      </c>
      <c r="S44" s="37">
        <f t="shared" si="15"/>
        <v>1.2227760000000001</v>
      </c>
      <c r="T44" s="37">
        <f t="shared" si="10"/>
        <v>25.16</v>
      </c>
    </row>
    <row r="45" spans="1:20">
      <c r="A45" s="8" t="s">
        <v>87</v>
      </c>
      <c r="B45" s="202">
        <v>25.16</v>
      </c>
      <c r="C45" s="202">
        <v>25.16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10.496751999999999</v>
      </c>
      <c r="J45" s="21">
        <f t="shared" si="6"/>
        <v>5.869828</v>
      </c>
      <c r="K45" s="21">
        <f t="shared" si="7"/>
        <v>7.5706439999999997</v>
      </c>
      <c r="L45" s="21">
        <f t="shared" si="8"/>
        <v>1.2227760000000001</v>
      </c>
      <c r="M45" s="156">
        <f t="shared" si="9"/>
        <v>25.16</v>
      </c>
      <c r="N45" s="22"/>
      <c r="P45" s="37">
        <f t="shared" si="12"/>
        <v>10.496751999999999</v>
      </c>
      <c r="Q45" s="37">
        <f t="shared" si="13"/>
        <v>5.869828</v>
      </c>
      <c r="R45" s="37">
        <f t="shared" si="14"/>
        <v>7.5706439999999997</v>
      </c>
      <c r="S45" s="37">
        <f t="shared" si="15"/>
        <v>1.2227760000000001</v>
      </c>
      <c r="T45" s="37">
        <f t="shared" si="10"/>
        <v>25.16</v>
      </c>
    </row>
    <row r="46" spans="1:20">
      <c r="A46" s="8" t="s">
        <v>88</v>
      </c>
      <c r="B46" s="202">
        <v>25.16</v>
      </c>
      <c r="C46" s="202">
        <v>25.16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10.496751999999999</v>
      </c>
      <c r="J46" s="21">
        <f t="shared" si="6"/>
        <v>5.869828</v>
      </c>
      <c r="K46" s="21">
        <f t="shared" si="7"/>
        <v>7.5706439999999997</v>
      </c>
      <c r="L46" s="21">
        <f t="shared" si="8"/>
        <v>1.2227760000000001</v>
      </c>
      <c r="M46" s="156">
        <f t="shared" si="9"/>
        <v>25.16</v>
      </c>
      <c r="N46" s="22"/>
      <c r="P46" s="37">
        <f t="shared" si="12"/>
        <v>10.496751999999999</v>
      </c>
      <c r="Q46" s="37">
        <f t="shared" si="13"/>
        <v>5.869828</v>
      </c>
      <c r="R46" s="37">
        <f t="shared" si="14"/>
        <v>7.5706439999999997</v>
      </c>
      <c r="S46" s="37">
        <f t="shared" si="15"/>
        <v>1.2227760000000001</v>
      </c>
      <c r="T46" s="37">
        <f t="shared" si="10"/>
        <v>25.16</v>
      </c>
    </row>
    <row r="47" spans="1:20">
      <c r="A47" s="8" t="s">
        <v>89</v>
      </c>
      <c r="B47" s="202">
        <v>25.16</v>
      </c>
      <c r="C47" s="202">
        <v>25.16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10.496751999999999</v>
      </c>
      <c r="J47" s="21">
        <f t="shared" si="6"/>
        <v>5.869828</v>
      </c>
      <c r="K47" s="21">
        <f t="shared" si="7"/>
        <v>7.5706439999999997</v>
      </c>
      <c r="L47" s="21">
        <f t="shared" si="8"/>
        <v>1.2227760000000001</v>
      </c>
      <c r="M47" s="156">
        <f t="shared" si="9"/>
        <v>25.16</v>
      </c>
      <c r="N47" s="22"/>
      <c r="P47" s="37">
        <f t="shared" si="12"/>
        <v>10.496751999999999</v>
      </c>
      <c r="Q47" s="37">
        <f t="shared" si="13"/>
        <v>5.869828</v>
      </c>
      <c r="R47" s="37">
        <f t="shared" si="14"/>
        <v>7.5706439999999997</v>
      </c>
      <c r="S47" s="37">
        <f t="shared" si="15"/>
        <v>1.2227760000000001</v>
      </c>
      <c r="T47" s="37">
        <f t="shared" si="10"/>
        <v>25.16</v>
      </c>
    </row>
    <row r="48" spans="1:20">
      <c r="A48" s="8" t="s">
        <v>90</v>
      </c>
      <c r="B48" s="202">
        <v>25.16</v>
      </c>
      <c r="C48" s="202">
        <v>25.16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10.496751999999999</v>
      </c>
      <c r="J48" s="21">
        <f t="shared" si="6"/>
        <v>5.869828</v>
      </c>
      <c r="K48" s="21">
        <f t="shared" si="7"/>
        <v>7.5706439999999997</v>
      </c>
      <c r="L48" s="21">
        <f t="shared" si="8"/>
        <v>1.2227760000000001</v>
      </c>
      <c r="M48" s="156">
        <f t="shared" si="9"/>
        <v>25.16</v>
      </c>
      <c r="N48" s="22"/>
      <c r="P48" s="37">
        <f t="shared" si="12"/>
        <v>10.496751999999999</v>
      </c>
      <c r="Q48" s="37">
        <f t="shared" si="13"/>
        <v>5.869828</v>
      </c>
      <c r="R48" s="37">
        <f t="shared" si="14"/>
        <v>7.5706439999999997</v>
      </c>
      <c r="S48" s="37">
        <f t="shared" si="15"/>
        <v>1.2227760000000001</v>
      </c>
      <c r="T48" s="37">
        <f t="shared" si="10"/>
        <v>25.16</v>
      </c>
    </row>
    <row r="49" spans="1:20">
      <c r="A49" s="8" t="s">
        <v>91</v>
      </c>
      <c r="B49" s="202">
        <v>25.16</v>
      </c>
      <c r="C49" s="202">
        <v>25.16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10.496751999999999</v>
      </c>
      <c r="J49" s="21">
        <f t="shared" si="6"/>
        <v>5.869828</v>
      </c>
      <c r="K49" s="21">
        <f t="shared" si="7"/>
        <v>7.5706439999999997</v>
      </c>
      <c r="L49" s="21">
        <f t="shared" si="8"/>
        <v>1.2227760000000001</v>
      </c>
      <c r="M49" s="156">
        <f t="shared" si="9"/>
        <v>25.16</v>
      </c>
      <c r="N49" s="22"/>
      <c r="P49" s="37">
        <f t="shared" si="12"/>
        <v>10.496751999999999</v>
      </c>
      <c r="Q49" s="37">
        <f t="shared" si="13"/>
        <v>5.869828</v>
      </c>
      <c r="R49" s="37">
        <f t="shared" si="14"/>
        <v>7.5706439999999997</v>
      </c>
      <c r="S49" s="37">
        <f t="shared" si="15"/>
        <v>1.2227760000000001</v>
      </c>
      <c r="T49" s="37">
        <f t="shared" si="10"/>
        <v>25.16</v>
      </c>
    </row>
    <row r="50" spans="1:20">
      <c r="A50" s="8" t="s">
        <v>92</v>
      </c>
      <c r="B50" s="202">
        <v>25.16</v>
      </c>
      <c r="C50" s="202">
        <v>25.16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10.496751999999999</v>
      </c>
      <c r="J50" s="21">
        <f t="shared" si="6"/>
        <v>5.869828</v>
      </c>
      <c r="K50" s="21">
        <f t="shared" si="7"/>
        <v>7.5706439999999997</v>
      </c>
      <c r="L50" s="21">
        <f t="shared" si="8"/>
        <v>1.2227760000000001</v>
      </c>
      <c r="M50" s="156">
        <f t="shared" si="9"/>
        <v>25.16</v>
      </c>
      <c r="N50" s="22"/>
      <c r="P50" s="37">
        <f t="shared" si="12"/>
        <v>10.496751999999999</v>
      </c>
      <c r="Q50" s="37">
        <f t="shared" si="13"/>
        <v>5.869828</v>
      </c>
      <c r="R50" s="37">
        <f t="shared" si="14"/>
        <v>7.5706439999999997</v>
      </c>
      <c r="S50" s="37">
        <f t="shared" si="15"/>
        <v>1.2227760000000001</v>
      </c>
      <c r="T50" s="37">
        <f t="shared" si="10"/>
        <v>25.16</v>
      </c>
    </row>
    <row r="51" spans="1:20">
      <c r="A51" s="8" t="s">
        <v>93</v>
      </c>
      <c r="B51" s="202">
        <v>25.16</v>
      </c>
      <c r="C51" s="202">
        <v>25.16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10.496751999999999</v>
      </c>
      <c r="J51" s="21">
        <f t="shared" si="6"/>
        <v>5.869828</v>
      </c>
      <c r="K51" s="21">
        <f t="shared" si="7"/>
        <v>7.5706439999999997</v>
      </c>
      <c r="L51" s="21">
        <f t="shared" si="8"/>
        <v>1.2227760000000001</v>
      </c>
      <c r="M51" s="156">
        <f t="shared" si="9"/>
        <v>25.16</v>
      </c>
      <c r="N51" s="22"/>
      <c r="P51" s="37">
        <f t="shared" si="12"/>
        <v>10.496751999999999</v>
      </c>
      <c r="Q51" s="37">
        <f t="shared" si="13"/>
        <v>5.869828</v>
      </c>
      <c r="R51" s="37">
        <f t="shared" si="14"/>
        <v>7.5706439999999997</v>
      </c>
      <c r="S51" s="37">
        <f t="shared" si="15"/>
        <v>1.2227760000000001</v>
      </c>
      <c r="T51" s="37">
        <f t="shared" si="10"/>
        <v>25.16</v>
      </c>
    </row>
    <row r="52" spans="1:20">
      <c r="A52" s="8" t="s">
        <v>94</v>
      </c>
      <c r="B52" s="202">
        <v>25.16</v>
      </c>
      <c r="C52" s="202">
        <v>25.16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10.496751999999999</v>
      </c>
      <c r="J52" s="21">
        <f t="shared" si="6"/>
        <v>5.869828</v>
      </c>
      <c r="K52" s="21">
        <f t="shared" si="7"/>
        <v>7.5706439999999997</v>
      </c>
      <c r="L52" s="21">
        <f t="shared" si="8"/>
        <v>1.2227760000000001</v>
      </c>
      <c r="M52" s="156">
        <f t="shared" si="9"/>
        <v>25.16</v>
      </c>
      <c r="N52" s="22"/>
      <c r="P52" s="37">
        <f t="shared" si="12"/>
        <v>10.496751999999999</v>
      </c>
      <c r="Q52" s="37">
        <f t="shared" si="13"/>
        <v>5.869828</v>
      </c>
      <c r="R52" s="37">
        <f t="shared" si="14"/>
        <v>7.5706439999999997</v>
      </c>
      <c r="S52" s="37">
        <f t="shared" si="15"/>
        <v>1.2227760000000001</v>
      </c>
      <c r="T52" s="37">
        <f t="shared" si="10"/>
        <v>25.16</v>
      </c>
    </row>
    <row r="53" spans="1:20">
      <c r="A53" s="8" t="s">
        <v>95</v>
      </c>
      <c r="B53" s="202">
        <v>25.16</v>
      </c>
      <c r="C53" s="202">
        <v>25.16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10.496751999999999</v>
      </c>
      <c r="J53" s="21">
        <f t="shared" si="6"/>
        <v>5.869828</v>
      </c>
      <c r="K53" s="21">
        <f t="shared" si="7"/>
        <v>7.5706439999999997</v>
      </c>
      <c r="L53" s="21">
        <f t="shared" si="8"/>
        <v>1.2227760000000001</v>
      </c>
      <c r="M53" s="156">
        <f t="shared" si="9"/>
        <v>25.16</v>
      </c>
      <c r="N53" s="22"/>
      <c r="P53" s="37">
        <f t="shared" si="12"/>
        <v>10.496751999999999</v>
      </c>
      <c r="Q53" s="37">
        <f t="shared" si="13"/>
        <v>5.869828</v>
      </c>
      <c r="R53" s="37">
        <f t="shared" si="14"/>
        <v>7.5706439999999997</v>
      </c>
      <c r="S53" s="37">
        <f t="shared" si="15"/>
        <v>1.2227760000000001</v>
      </c>
      <c r="T53" s="37">
        <f t="shared" si="10"/>
        <v>25.16</v>
      </c>
    </row>
    <row r="54" spans="1:20">
      <c r="A54" s="8" t="s">
        <v>96</v>
      </c>
      <c r="B54" s="202">
        <v>25.16</v>
      </c>
      <c r="C54" s="202">
        <v>25.16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10.496751999999999</v>
      </c>
      <c r="J54" s="21">
        <f t="shared" si="6"/>
        <v>5.869828</v>
      </c>
      <c r="K54" s="21">
        <f t="shared" si="7"/>
        <v>7.5706439999999997</v>
      </c>
      <c r="L54" s="21">
        <f t="shared" si="8"/>
        <v>1.2227760000000001</v>
      </c>
      <c r="M54" s="156">
        <f t="shared" si="9"/>
        <v>25.16</v>
      </c>
      <c r="N54" s="22"/>
      <c r="P54" s="37">
        <f t="shared" si="12"/>
        <v>10.496751999999999</v>
      </c>
      <c r="Q54" s="37">
        <f t="shared" si="13"/>
        <v>5.869828</v>
      </c>
      <c r="R54" s="37">
        <f t="shared" si="14"/>
        <v>7.5706439999999997</v>
      </c>
      <c r="S54" s="37">
        <f t="shared" si="15"/>
        <v>1.2227760000000001</v>
      </c>
      <c r="T54" s="37">
        <f t="shared" si="10"/>
        <v>25.16</v>
      </c>
    </row>
    <row r="55" spans="1:20">
      <c r="A55" s="8" t="s">
        <v>97</v>
      </c>
      <c r="B55" s="202">
        <v>17</v>
      </c>
      <c r="C55" s="202">
        <v>17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7.0924000000000005</v>
      </c>
      <c r="J55" s="21">
        <f t="shared" si="6"/>
        <v>3.9660999999999995</v>
      </c>
      <c r="K55" s="21">
        <f t="shared" si="7"/>
        <v>5.1152999999999995</v>
      </c>
      <c r="L55" s="21">
        <f t="shared" si="8"/>
        <v>0.82620000000000005</v>
      </c>
      <c r="M55" s="156">
        <f t="shared" si="9"/>
        <v>17</v>
      </c>
      <c r="N55" s="22"/>
      <c r="P55" s="37">
        <f t="shared" si="12"/>
        <v>7.0924000000000005</v>
      </c>
      <c r="Q55" s="37">
        <f t="shared" si="13"/>
        <v>3.9660999999999995</v>
      </c>
      <c r="R55" s="37">
        <f t="shared" si="14"/>
        <v>5.1152999999999995</v>
      </c>
      <c r="S55" s="37">
        <f t="shared" si="15"/>
        <v>0.82620000000000005</v>
      </c>
      <c r="T55" s="37">
        <f t="shared" si="10"/>
        <v>17</v>
      </c>
    </row>
    <row r="56" spans="1:20">
      <c r="A56" s="8" t="s">
        <v>98</v>
      </c>
      <c r="B56" s="202">
        <v>17</v>
      </c>
      <c r="C56" s="202">
        <v>17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7.0924000000000005</v>
      </c>
      <c r="J56" s="21">
        <f t="shared" si="6"/>
        <v>3.9660999999999995</v>
      </c>
      <c r="K56" s="21">
        <f t="shared" si="7"/>
        <v>5.1152999999999995</v>
      </c>
      <c r="L56" s="21">
        <f t="shared" si="8"/>
        <v>0.82620000000000005</v>
      </c>
      <c r="M56" s="156">
        <f t="shared" si="9"/>
        <v>17</v>
      </c>
      <c r="N56" s="22"/>
      <c r="P56" s="37">
        <f t="shared" si="12"/>
        <v>7.0924000000000005</v>
      </c>
      <c r="Q56" s="37">
        <f t="shared" si="13"/>
        <v>3.9660999999999995</v>
      </c>
      <c r="R56" s="37">
        <f t="shared" si="14"/>
        <v>5.1152999999999995</v>
      </c>
      <c r="S56" s="37">
        <f t="shared" si="15"/>
        <v>0.82620000000000005</v>
      </c>
      <c r="T56" s="37">
        <f t="shared" si="10"/>
        <v>17</v>
      </c>
    </row>
    <row r="57" spans="1:20">
      <c r="A57" s="8" t="s">
        <v>99</v>
      </c>
      <c r="B57" s="202">
        <v>15</v>
      </c>
      <c r="C57" s="202">
        <v>15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6.2579999999999991</v>
      </c>
      <c r="J57" s="21">
        <f t="shared" si="6"/>
        <v>3.4994999999999998</v>
      </c>
      <c r="K57" s="21">
        <f t="shared" si="7"/>
        <v>4.5135000000000005</v>
      </c>
      <c r="L57" s="21">
        <f t="shared" si="8"/>
        <v>0.72900000000000009</v>
      </c>
      <c r="M57" s="156">
        <f t="shared" si="9"/>
        <v>15</v>
      </c>
      <c r="N57" s="22"/>
      <c r="P57" s="37">
        <f t="shared" si="12"/>
        <v>6.2579999999999991</v>
      </c>
      <c r="Q57" s="37">
        <f t="shared" si="13"/>
        <v>3.4994999999999998</v>
      </c>
      <c r="R57" s="37">
        <f t="shared" si="14"/>
        <v>4.5135000000000005</v>
      </c>
      <c r="S57" s="37">
        <f t="shared" si="15"/>
        <v>0.72900000000000009</v>
      </c>
      <c r="T57" s="37">
        <f t="shared" si="10"/>
        <v>15</v>
      </c>
    </row>
    <row r="58" spans="1:20">
      <c r="A58" s="8" t="s">
        <v>100</v>
      </c>
      <c r="B58" s="202">
        <v>15</v>
      </c>
      <c r="C58" s="202">
        <v>15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6.2579999999999991</v>
      </c>
      <c r="J58" s="21">
        <f t="shared" si="6"/>
        <v>3.4994999999999998</v>
      </c>
      <c r="K58" s="21">
        <f t="shared" si="7"/>
        <v>4.5135000000000005</v>
      </c>
      <c r="L58" s="21">
        <f t="shared" si="8"/>
        <v>0.72900000000000009</v>
      </c>
      <c r="M58" s="156">
        <f t="shared" si="9"/>
        <v>15</v>
      </c>
      <c r="N58" s="22"/>
      <c r="P58" s="37">
        <f t="shared" si="12"/>
        <v>6.2579999999999991</v>
      </c>
      <c r="Q58" s="37">
        <f t="shared" si="13"/>
        <v>3.4994999999999998</v>
      </c>
      <c r="R58" s="37">
        <f t="shared" si="14"/>
        <v>4.5135000000000005</v>
      </c>
      <c r="S58" s="37">
        <f t="shared" si="15"/>
        <v>0.72900000000000009</v>
      </c>
      <c r="T58" s="37">
        <f t="shared" si="10"/>
        <v>15</v>
      </c>
    </row>
    <row r="59" spans="1:20">
      <c r="A59" s="8" t="s">
        <v>101</v>
      </c>
      <c r="B59" s="202">
        <v>12.8</v>
      </c>
      <c r="C59" s="202">
        <v>12.8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5.34016</v>
      </c>
      <c r="J59" s="21">
        <f t="shared" si="6"/>
        <v>2.9862399999999996</v>
      </c>
      <c r="K59" s="21">
        <f t="shared" si="7"/>
        <v>3.8515200000000003</v>
      </c>
      <c r="L59" s="21">
        <f t="shared" si="8"/>
        <v>0.62208000000000008</v>
      </c>
      <c r="M59" s="156">
        <f t="shared" si="9"/>
        <v>12.8</v>
      </c>
      <c r="N59" s="22"/>
      <c r="P59" s="37">
        <f t="shared" si="12"/>
        <v>5.34016</v>
      </c>
      <c r="Q59" s="37">
        <f t="shared" si="13"/>
        <v>2.9862399999999996</v>
      </c>
      <c r="R59" s="37">
        <f t="shared" si="14"/>
        <v>3.8515200000000003</v>
      </c>
      <c r="S59" s="37">
        <f t="shared" si="15"/>
        <v>0.62208000000000008</v>
      </c>
      <c r="T59" s="37">
        <f t="shared" si="10"/>
        <v>12.8</v>
      </c>
    </row>
    <row r="60" spans="1:20">
      <c r="A60" s="8" t="s">
        <v>102</v>
      </c>
      <c r="B60" s="202">
        <v>12.8</v>
      </c>
      <c r="C60" s="202">
        <v>12.8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5.34016</v>
      </c>
      <c r="J60" s="21">
        <f t="shared" si="6"/>
        <v>2.9862399999999996</v>
      </c>
      <c r="K60" s="21">
        <f t="shared" si="7"/>
        <v>3.8515200000000003</v>
      </c>
      <c r="L60" s="21">
        <f t="shared" si="8"/>
        <v>0.62208000000000008</v>
      </c>
      <c r="M60" s="156">
        <f t="shared" si="9"/>
        <v>12.8</v>
      </c>
      <c r="N60" s="22"/>
      <c r="P60" s="37">
        <f t="shared" si="12"/>
        <v>5.34016</v>
      </c>
      <c r="Q60" s="37">
        <f t="shared" si="13"/>
        <v>2.9862399999999996</v>
      </c>
      <c r="R60" s="37">
        <f t="shared" si="14"/>
        <v>3.8515200000000003</v>
      </c>
      <c r="S60" s="37">
        <f t="shared" si="15"/>
        <v>0.62208000000000008</v>
      </c>
      <c r="T60" s="37">
        <f t="shared" si="10"/>
        <v>12.8</v>
      </c>
    </row>
    <row r="61" spans="1:20">
      <c r="A61" s="8" t="s">
        <v>103</v>
      </c>
      <c r="B61" s="202">
        <v>12.8</v>
      </c>
      <c r="C61" s="202">
        <v>12.8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5.34016</v>
      </c>
      <c r="J61" s="21">
        <f t="shared" si="6"/>
        <v>2.9862399999999996</v>
      </c>
      <c r="K61" s="21">
        <f t="shared" si="7"/>
        <v>3.8515200000000003</v>
      </c>
      <c r="L61" s="21">
        <f t="shared" si="8"/>
        <v>0.62208000000000008</v>
      </c>
      <c r="M61" s="156">
        <f t="shared" si="9"/>
        <v>12.8</v>
      </c>
      <c r="N61" s="22"/>
      <c r="P61" s="37">
        <f t="shared" si="12"/>
        <v>5.34016</v>
      </c>
      <c r="Q61" s="37">
        <f t="shared" si="13"/>
        <v>2.9862399999999996</v>
      </c>
      <c r="R61" s="37">
        <f t="shared" si="14"/>
        <v>3.8515200000000003</v>
      </c>
      <c r="S61" s="37">
        <f t="shared" si="15"/>
        <v>0.62208000000000008</v>
      </c>
      <c r="T61" s="37">
        <f t="shared" si="10"/>
        <v>12.8</v>
      </c>
    </row>
    <row r="62" spans="1:20">
      <c r="A62" s="8" t="s">
        <v>104</v>
      </c>
      <c r="B62" s="202">
        <v>12.8</v>
      </c>
      <c r="C62" s="202">
        <v>12.8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5.34016</v>
      </c>
      <c r="J62" s="21">
        <f t="shared" si="6"/>
        <v>2.9862399999999996</v>
      </c>
      <c r="K62" s="21">
        <f t="shared" si="7"/>
        <v>3.8515200000000003</v>
      </c>
      <c r="L62" s="21">
        <f t="shared" si="8"/>
        <v>0.62208000000000008</v>
      </c>
      <c r="M62" s="156">
        <f t="shared" si="9"/>
        <v>12.8</v>
      </c>
      <c r="N62" s="22"/>
      <c r="P62" s="37">
        <f t="shared" si="12"/>
        <v>5.34016</v>
      </c>
      <c r="Q62" s="37">
        <f t="shared" si="13"/>
        <v>2.9862399999999996</v>
      </c>
      <c r="R62" s="37">
        <f t="shared" si="14"/>
        <v>3.8515200000000003</v>
      </c>
      <c r="S62" s="37">
        <f t="shared" si="15"/>
        <v>0.62208000000000008</v>
      </c>
      <c r="T62" s="37">
        <f t="shared" si="10"/>
        <v>12.8</v>
      </c>
    </row>
    <row r="63" spans="1:20">
      <c r="A63" s="8" t="s">
        <v>105</v>
      </c>
      <c r="B63" s="202">
        <v>12.8</v>
      </c>
      <c r="C63" s="202">
        <v>12.8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5.34016</v>
      </c>
      <c r="J63" s="21">
        <f t="shared" si="6"/>
        <v>2.9862399999999996</v>
      </c>
      <c r="K63" s="21">
        <f t="shared" si="7"/>
        <v>3.8515200000000003</v>
      </c>
      <c r="L63" s="21">
        <f t="shared" si="8"/>
        <v>0.62208000000000008</v>
      </c>
      <c r="M63" s="156">
        <f t="shared" si="9"/>
        <v>12.8</v>
      </c>
      <c r="N63" s="22"/>
      <c r="P63" s="37">
        <f t="shared" si="12"/>
        <v>5.34016</v>
      </c>
      <c r="Q63" s="37">
        <f t="shared" si="13"/>
        <v>2.9862399999999996</v>
      </c>
      <c r="R63" s="37">
        <f t="shared" si="14"/>
        <v>3.8515200000000003</v>
      </c>
      <c r="S63" s="37">
        <f t="shared" si="15"/>
        <v>0.62208000000000008</v>
      </c>
      <c r="T63" s="37">
        <f t="shared" si="10"/>
        <v>12.8</v>
      </c>
    </row>
    <row r="64" spans="1:20">
      <c r="A64" s="8" t="s">
        <v>106</v>
      </c>
      <c r="B64" s="202">
        <v>12.8</v>
      </c>
      <c r="C64" s="202">
        <v>12.8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5.34016</v>
      </c>
      <c r="J64" s="21">
        <f t="shared" si="6"/>
        <v>2.9862399999999996</v>
      </c>
      <c r="K64" s="21">
        <f t="shared" si="7"/>
        <v>3.8515200000000003</v>
      </c>
      <c r="L64" s="21">
        <f t="shared" si="8"/>
        <v>0.62208000000000008</v>
      </c>
      <c r="M64" s="156">
        <f t="shared" si="9"/>
        <v>12.8</v>
      </c>
      <c r="N64" s="22"/>
      <c r="P64" s="37">
        <f t="shared" si="12"/>
        <v>5.34016</v>
      </c>
      <c r="Q64" s="37">
        <f t="shared" si="13"/>
        <v>2.9862399999999996</v>
      </c>
      <c r="R64" s="37">
        <f t="shared" si="14"/>
        <v>3.8515200000000003</v>
      </c>
      <c r="S64" s="37">
        <f t="shared" si="15"/>
        <v>0.62208000000000008</v>
      </c>
      <c r="T64" s="37">
        <f t="shared" si="10"/>
        <v>12.8</v>
      </c>
    </row>
    <row r="65" spans="1:20">
      <c r="A65" s="8" t="s">
        <v>107</v>
      </c>
      <c r="B65" s="202">
        <v>12.8</v>
      </c>
      <c r="C65" s="202">
        <v>12.8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5.34016</v>
      </c>
      <c r="J65" s="21">
        <f t="shared" si="6"/>
        <v>2.9862399999999996</v>
      </c>
      <c r="K65" s="21">
        <f t="shared" si="7"/>
        <v>3.8515200000000003</v>
      </c>
      <c r="L65" s="21">
        <f t="shared" si="8"/>
        <v>0.62208000000000008</v>
      </c>
      <c r="M65" s="156">
        <f t="shared" si="9"/>
        <v>12.8</v>
      </c>
      <c r="N65" s="22"/>
      <c r="P65" s="37">
        <f t="shared" si="12"/>
        <v>5.34016</v>
      </c>
      <c r="Q65" s="37">
        <f t="shared" si="13"/>
        <v>2.9862399999999996</v>
      </c>
      <c r="R65" s="37">
        <f t="shared" si="14"/>
        <v>3.8515200000000003</v>
      </c>
      <c r="S65" s="37">
        <f t="shared" si="15"/>
        <v>0.62208000000000008</v>
      </c>
      <c r="T65" s="37">
        <f t="shared" si="10"/>
        <v>12.8</v>
      </c>
    </row>
    <row r="66" spans="1:20">
      <c r="A66" s="8" t="s">
        <v>108</v>
      </c>
      <c r="B66" s="202">
        <v>12.8</v>
      </c>
      <c r="C66" s="202">
        <v>12.8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5.34016</v>
      </c>
      <c r="J66" s="21">
        <f t="shared" si="6"/>
        <v>2.9862399999999996</v>
      </c>
      <c r="K66" s="21">
        <f t="shared" si="7"/>
        <v>3.8515200000000003</v>
      </c>
      <c r="L66" s="21">
        <f t="shared" si="8"/>
        <v>0.62208000000000008</v>
      </c>
      <c r="M66" s="156">
        <f t="shared" si="9"/>
        <v>12.8</v>
      </c>
      <c r="N66" s="22"/>
      <c r="P66" s="37">
        <f t="shared" si="12"/>
        <v>5.34016</v>
      </c>
      <c r="Q66" s="37">
        <f t="shared" si="13"/>
        <v>2.9862399999999996</v>
      </c>
      <c r="R66" s="37">
        <f t="shared" si="14"/>
        <v>3.8515200000000003</v>
      </c>
      <c r="S66" s="37">
        <f t="shared" si="15"/>
        <v>0.62208000000000008</v>
      </c>
      <c r="T66" s="37">
        <f t="shared" si="10"/>
        <v>12.8</v>
      </c>
    </row>
    <row r="67" spans="1:20">
      <c r="A67" s="8" t="s">
        <v>109</v>
      </c>
      <c r="B67" s="202">
        <v>12.8</v>
      </c>
      <c r="C67" s="202">
        <v>12.8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5.34016</v>
      </c>
      <c r="J67" s="21">
        <f t="shared" si="6"/>
        <v>2.9862399999999996</v>
      </c>
      <c r="K67" s="21">
        <f t="shared" si="7"/>
        <v>3.8515200000000003</v>
      </c>
      <c r="L67" s="21">
        <f t="shared" si="8"/>
        <v>0.62208000000000008</v>
      </c>
      <c r="M67" s="156">
        <f t="shared" si="9"/>
        <v>12.8</v>
      </c>
      <c r="N67" s="22"/>
      <c r="P67" s="37">
        <f t="shared" ref="P67:P98" si="17">I67</f>
        <v>5.34016</v>
      </c>
      <c r="Q67" s="37">
        <f t="shared" ref="Q67:Q98" si="18">J67</f>
        <v>2.9862399999999996</v>
      </c>
      <c r="R67" s="37">
        <f t="shared" ref="R67:R98" si="19">K67</f>
        <v>3.8515200000000003</v>
      </c>
      <c r="S67" s="37">
        <f t="shared" ref="S67:S98" si="20">L67</f>
        <v>0.62208000000000008</v>
      </c>
      <c r="T67" s="37">
        <f t="shared" si="10"/>
        <v>12.8</v>
      </c>
    </row>
    <row r="68" spans="1:20">
      <c r="A68" s="8" t="s">
        <v>110</v>
      </c>
      <c r="B68" s="202">
        <v>12.8</v>
      </c>
      <c r="C68" s="202">
        <v>12.8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5.34016</v>
      </c>
      <c r="J68" s="21">
        <f t="shared" ref="J68:J98" si="22">C68*E68/100</f>
        <v>2.9862399999999996</v>
      </c>
      <c r="K68" s="21">
        <f t="shared" ref="K68:K98" si="23">C68*F68/100</f>
        <v>3.8515200000000003</v>
      </c>
      <c r="L68" s="21">
        <f t="shared" ref="L68:L98" si="24">C68*G68/100</f>
        <v>0.62208000000000008</v>
      </c>
      <c r="M68" s="156">
        <f t="shared" ref="M68:M98" si="25">SUM(I68:L68)</f>
        <v>12.8</v>
      </c>
      <c r="N68" s="22"/>
      <c r="P68" s="37">
        <f t="shared" si="17"/>
        <v>5.34016</v>
      </c>
      <c r="Q68" s="37">
        <f t="shared" si="18"/>
        <v>2.9862399999999996</v>
      </c>
      <c r="R68" s="37">
        <f t="shared" si="19"/>
        <v>3.8515200000000003</v>
      </c>
      <c r="S68" s="37">
        <f t="shared" si="20"/>
        <v>0.62208000000000008</v>
      </c>
      <c r="T68" s="37">
        <f t="shared" ref="T68:T99" si="26">SUM(P68:S68)</f>
        <v>12.8</v>
      </c>
    </row>
    <row r="69" spans="1:20">
      <c r="A69" s="8" t="s">
        <v>111</v>
      </c>
      <c r="B69" s="202">
        <v>12.8</v>
      </c>
      <c r="C69" s="202">
        <v>12.8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5.34016</v>
      </c>
      <c r="J69" s="21">
        <f t="shared" si="22"/>
        <v>2.9862399999999996</v>
      </c>
      <c r="K69" s="21">
        <f t="shared" si="23"/>
        <v>3.8515200000000003</v>
      </c>
      <c r="L69" s="21">
        <f t="shared" si="24"/>
        <v>0.62208000000000008</v>
      </c>
      <c r="M69" s="156">
        <f t="shared" si="25"/>
        <v>12.8</v>
      </c>
      <c r="N69" s="22"/>
      <c r="P69" s="37">
        <f t="shared" si="17"/>
        <v>5.34016</v>
      </c>
      <c r="Q69" s="37">
        <f t="shared" si="18"/>
        <v>2.9862399999999996</v>
      </c>
      <c r="R69" s="37">
        <f t="shared" si="19"/>
        <v>3.8515200000000003</v>
      </c>
      <c r="S69" s="37">
        <f t="shared" si="20"/>
        <v>0.62208000000000008</v>
      </c>
      <c r="T69" s="37">
        <f t="shared" si="26"/>
        <v>12.8</v>
      </c>
    </row>
    <row r="70" spans="1:20">
      <c r="A70" s="8" t="s">
        <v>112</v>
      </c>
      <c r="B70" s="202">
        <v>12.8</v>
      </c>
      <c r="C70" s="202">
        <v>12.8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5.34016</v>
      </c>
      <c r="J70" s="21">
        <f t="shared" si="22"/>
        <v>2.9862399999999996</v>
      </c>
      <c r="K70" s="21">
        <f t="shared" si="23"/>
        <v>3.8515200000000003</v>
      </c>
      <c r="L70" s="21">
        <f t="shared" si="24"/>
        <v>0.62208000000000008</v>
      </c>
      <c r="M70" s="156">
        <f t="shared" si="25"/>
        <v>12.8</v>
      </c>
      <c r="N70" s="22"/>
      <c r="P70" s="37">
        <f t="shared" si="17"/>
        <v>5.34016</v>
      </c>
      <c r="Q70" s="37">
        <f t="shared" si="18"/>
        <v>2.9862399999999996</v>
      </c>
      <c r="R70" s="37">
        <f t="shared" si="19"/>
        <v>3.8515200000000003</v>
      </c>
      <c r="S70" s="37">
        <f t="shared" si="20"/>
        <v>0.62208000000000008</v>
      </c>
      <c r="T70" s="37">
        <f t="shared" si="26"/>
        <v>12.8</v>
      </c>
    </row>
    <row r="71" spans="1:20">
      <c r="A71" s="8" t="s">
        <v>113</v>
      </c>
      <c r="B71" s="202">
        <v>12.8</v>
      </c>
      <c r="C71" s="202">
        <v>12.8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5.34016</v>
      </c>
      <c r="J71" s="21">
        <f t="shared" si="22"/>
        <v>2.9862399999999996</v>
      </c>
      <c r="K71" s="21">
        <f t="shared" si="23"/>
        <v>3.8515200000000003</v>
      </c>
      <c r="L71" s="21">
        <f t="shared" si="24"/>
        <v>0.62208000000000008</v>
      </c>
      <c r="M71" s="156">
        <f t="shared" si="25"/>
        <v>12.8</v>
      </c>
      <c r="N71" s="22"/>
      <c r="P71" s="37">
        <f t="shared" si="17"/>
        <v>5.34016</v>
      </c>
      <c r="Q71" s="37">
        <f t="shared" si="18"/>
        <v>2.9862399999999996</v>
      </c>
      <c r="R71" s="37">
        <f t="shared" si="19"/>
        <v>3.8515200000000003</v>
      </c>
      <c r="S71" s="37">
        <f t="shared" si="20"/>
        <v>0.62208000000000008</v>
      </c>
      <c r="T71" s="37">
        <f t="shared" si="26"/>
        <v>12.8</v>
      </c>
    </row>
    <row r="72" spans="1:20">
      <c r="A72" s="8" t="s">
        <v>114</v>
      </c>
      <c r="B72" s="202">
        <v>12.8</v>
      </c>
      <c r="C72" s="202">
        <v>12.8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5.34016</v>
      </c>
      <c r="J72" s="21">
        <f t="shared" si="22"/>
        <v>2.9862399999999996</v>
      </c>
      <c r="K72" s="21">
        <f t="shared" si="23"/>
        <v>3.8515200000000003</v>
      </c>
      <c r="L72" s="21">
        <f t="shared" si="24"/>
        <v>0.62208000000000008</v>
      </c>
      <c r="M72" s="156">
        <f t="shared" si="25"/>
        <v>12.8</v>
      </c>
      <c r="N72" s="22"/>
      <c r="P72" s="37">
        <f t="shared" si="17"/>
        <v>5.34016</v>
      </c>
      <c r="Q72" s="37">
        <f t="shared" si="18"/>
        <v>2.9862399999999996</v>
      </c>
      <c r="R72" s="37">
        <f t="shared" si="19"/>
        <v>3.8515200000000003</v>
      </c>
      <c r="S72" s="37">
        <f t="shared" si="20"/>
        <v>0.62208000000000008</v>
      </c>
      <c r="T72" s="37">
        <f t="shared" si="26"/>
        <v>12.8</v>
      </c>
    </row>
    <row r="73" spans="1:20">
      <c r="A73" s="8" t="s">
        <v>115</v>
      </c>
      <c r="B73" s="202">
        <v>12.8</v>
      </c>
      <c r="C73" s="202">
        <v>12.8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5.34016</v>
      </c>
      <c r="J73" s="21">
        <f t="shared" si="22"/>
        <v>2.9862399999999996</v>
      </c>
      <c r="K73" s="21">
        <f t="shared" si="23"/>
        <v>3.8515200000000003</v>
      </c>
      <c r="L73" s="21">
        <f t="shared" si="24"/>
        <v>0.62208000000000008</v>
      </c>
      <c r="M73" s="156">
        <f t="shared" si="25"/>
        <v>12.8</v>
      </c>
      <c r="N73" s="22"/>
      <c r="P73" s="37">
        <f t="shared" si="17"/>
        <v>5.34016</v>
      </c>
      <c r="Q73" s="37">
        <f t="shared" si="18"/>
        <v>2.9862399999999996</v>
      </c>
      <c r="R73" s="37">
        <f t="shared" si="19"/>
        <v>3.8515200000000003</v>
      </c>
      <c r="S73" s="37">
        <f t="shared" si="20"/>
        <v>0.62208000000000008</v>
      </c>
      <c r="T73" s="37">
        <f t="shared" si="26"/>
        <v>12.8</v>
      </c>
    </row>
    <row r="74" spans="1:20">
      <c r="A74" s="8" t="s">
        <v>116</v>
      </c>
      <c r="B74" s="202">
        <v>12.8</v>
      </c>
      <c r="C74" s="202">
        <v>12.8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5.34016</v>
      </c>
      <c r="J74" s="21">
        <f t="shared" si="22"/>
        <v>2.9862399999999996</v>
      </c>
      <c r="K74" s="21">
        <f t="shared" si="23"/>
        <v>3.8515200000000003</v>
      </c>
      <c r="L74" s="21">
        <f t="shared" si="24"/>
        <v>0.62208000000000008</v>
      </c>
      <c r="M74" s="156">
        <f t="shared" si="25"/>
        <v>12.8</v>
      </c>
      <c r="N74" s="22"/>
      <c r="P74" s="37">
        <f t="shared" si="17"/>
        <v>5.34016</v>
      </c>
      <c r="Q74" s="37">
        <f t="shared" si="18"/>
        <v>2.9862399999999996</v>
      </c>
      <c r="R74" s="37">
        <f t="shared" si="19"/>
        <v>3.8515200000000003</v>
      </c>
      <c r="S74" s="37">
        <f t="shared" si="20"/>
        <v>0.62208000000000008</v>
      </c>
      <c r="T74" s="37">
        <f t="shared" si="26"/>
        <v>12.8</v>
      </c>
    </row>
    <row r="75" spans="1:20">
      <c r="A75" s="8" t="s">
        <v>117</v>
      </c>
      <c r="B75" s="202">
        <v>12.8</v>
      </c>
      <c r="C75" s="202">
        <v>12.8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5.34016</v>
      </c>
      <c r="J75" s="21">
        <f t="shared" si="22"/>
        <v>2.9862399999999996</v>
      </c>
      <c r="K75" s="21">
        <f t="shared" si="23"/>
        <v>3.8515200000000003</v>
      </c>
      <c r="L75" s="21">
        <f t="shared" si="24"/>
        <v>0.62208000000000008</v>
      </c>
      <c r="M75" s="156">
        <f t="shared" si="25"/>
        <v>12.8</v>
      </c>
      <c r="N75" s="22"/>
      <c r="P75" s="37">
        <f t="shared" si="17"/>
        <v>5.34016</v>
      </c>
      <c r="Q75" s="37">
        <f t="shared" si="18"/>
        <v>2.9862399999999996</v>
      </c>
      <c r="R75" s="37">
        <f t="shared" si="19"/>
        <v>3.8515200000000003</v>
      </c>
      <c r="S75" s="37">
        <f t="shared" si="20"/>
        <v>0.62208000000000008</v>
      </c>
      <c r="T75" s="37">
        <f t="shared" si="26"/>
        <v>12.8</v>
      </c>
    </row>
    <row r="76" spans="1:20">
      <c r="A76" s="8" t="s">
        <v>118</v>
      </c>
      <c r="B76" s="202">
        <v>12.8</v>
      </c>
      <c r="C76" s="202">
        <v>12.8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5.34016</v>
      </c>
      <c r="J76" s="21">
        <f t="shared" si="22"/>
        <v>2.9862399999999996</v>
      </c>
      <c r="K76" s="21">
        <f t="shared" si="23"/>
        <v>3.8515200000000003</v>
      </c>
      <c r="L76" s="21">
        <f t="shared" si="24"/>
        <v>0.62208000000000008</v>
      </c>
      <c r="M76" s="156">
        <f t="shared" si="25"/>
        <v>12.8</v>
      </c>
      <c r="N76" s="22"/>
      <c r="P76" s="37">
        <f t="shared" si="17"/>
        <v>5.34016</v>
      </c>
      <c r="Q76" s="37">
        <f t="shared" si="18"/>
        <v>2.9862399999999996</v>
      </c>
      <c r="R76" s="37">
        <f t="shared" si="19"/>
        <v>3.8515200000000003</v>
      </c>
      <c r="S76" s="37">
        <f t="shared" si="20"/>
        <v>0.62208000000000008</v>
      </c>
      <c r="T76" s="37">
        <f t="shared" si="26"/>
        <v>12.8</v>
      </c>
    </row>
    <row r="77" spans="1:20">
      <c r="A77" s="8" t="s">
        <v>119</v>
      </c>
      <c r="B77" s="202">
        <v>12.8</v>
      </c>
      <c r="C77" s="202">
        <v>12.8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5.34016</v>
      </c>
      <c r="J77" s="21">
        <f t="shared" si="22"/>
        <v>2.9862399999999996</v>
      </c>
      <c r="K77" s="21">
        <f t="shared" si="23"/>
        <v>3.8515200000000003</v>
      </c>
      <c r="L77" s="21">
        <f t="shared" si="24"/>
        <v>0.62208000000000008</v>
      </c>
      <c r="M77" s="156">
        <f t="shared" si="25"/>
        <v>12.8</v>
      </c>
      <c r="N77" s="22"/>
      <c r="P77" s="37">
        <f t="shared" si="17"/>
        <v>5.34016</v>
      </c>
      <c r="Q77" s="37">
        <f t="shared" si="18"/>
        <v>2.9862399999999996</v>
      </c>
      <c r="R77" s="37">
        <f t="shared" si="19"/>
        <v>3.8515200000000003</v>
      </c>
      <c r="S77" s="37">
        <f t="shared" si="20"/>
        <v>0.62208000000000008</v>
      </c>
      <c r="T77" s="37">
        <f t="shared" si="26"/>
        <v>12.8</v>
      </c>
    </row>
    <row r="78" spans="1:20">
      <c r="A78" s="8" t="s">
        <v>120</v>
      </c>
      <c r="B78" s="202">
        <v>12.8</v>
      </c>
      <c r="C78" s="202">
        <v>12.8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5.34016</v>
      </c>
      <c r="J78" s="21">
        <f t="shared" si="22"/>
        <v>2.9862399999999996</v>
      </c>
      <c r="K78" s="21">
        <f t="shared" si="23"/>
        <v>3.8515200000000003</v>
      </c>
      <c r="L78" s="21">
        <f t="shared" si="24"/>
        <v>0.62208000000000008</v>
      </c>
      <c r="M78" s="156">
        <f t="shared" si="25"/>
        <v>12.8</v>
      </c>
      <c r="N78" s="22"/>
      <c r="P78" s="37">
        <f t="shared" si="17"/>
        <v>5.34016</v>
      </c>
      <c r="Q78" s="37">
        <f t="shared" si="18"/>
        <v>2.9862399999999996</v>
      </c>
      <c r="R78" s="37">
        <f t="shared" si="19"/>
        <v>3.8515200000000003</v>
      </c>
      <c r="S78" s="37">
        <f t="shared" si="20"/>
        <v>0.62208000000000008</v>
      </c>
      <c r="T78" s="37">
        <f t="shared" si="26"/>
        <v>12.8</v>
      </c>
    </row>
    <row r="79" spans="1:20">
      <c r="A79" s="8" t="s">
        <v>121</v>
      </c>
      <c r="B79" s="202">
        <v>12.8</v>
      </c>
      <c r="C79" s="202">
        <v>12.8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5.34016</v>
      </c>
      <c r="J79" s="21">
        <f t="shared" si="22"/>
        <v>2.9862399999999996</v>
      </c>
      <c r="K79" s="21">
        <f t="shared" si="23"/>
        <v>3.8515200000000003</v>
      </c>
      <c r="L79" s="21">
        <f t="shared" si="24"/>
        <v>0.62208000000000008</v>
      </c>
      <c r="M79" s="156">
        <f t="shared" si="25"/>
        <v>12.8</v>
      </c>
      <c r="N79" s="22"/>
      <c r="P79" s="37">
        <f t="shared" si="17"/>
        <v>5.34016</v>
      </c>
      <c r="Q79" s="37">
        <f t="shared" si="18"/>
        <v>2.9862399999999996</v>
      </c>
      <c r="R79" s="37">
        <f t="shared" si="19"/>
        <v>3.8515200000000003</v>
      </c>
      <c r="S79" s="37">
        <f t="shared" si="20"/>
        <v>0.62208000000000008</v>
      </c>
      <c r="T79" s="37">
        <f t="shared" si="26"/>
        <v>12.8</v>
      </c>
    </row>
    <row r="80" spans="1:20">
      <c r="A80" s="8" t="s">
        <v>122</v>
      </c>
      <c r="B80" s="202">
        <v>12.8</v>
      </c>
      <c r="C80" s="202">
        <v>12.8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5.34016</v>
      </c>
      <c r="J80" s="21">
        <f t="shared" si="22"/>
        <v>2.9862399999999996</v>
      </c>
      <c r="K80" s="21">
        <f t="shared" si="23"/>
        <v>3.8515200000000003</v>
      </c>
      <c r="L80" s="21">
        <f t="shared" si="24"/>
        <v>0.62208000000000008</v>
      </c>
      <c r="M80" s="156">
        <f t="shared" si="25"/>
        <v>12.8</v>
      </c>
      <c r="N80" s="22"/>
      <c r="P80" s="37">
        <f t="shared" si="17"/>
        <v>5.34016</v>
      </c>
      <c r="Q80" s="37">
        <f t="shared" si="18"/>
        <v>2.9862399999999996</v>
      </c>
      <c r="R80" s="37">
        <f t="shared" si="19"/>
        <v>3.8515200000000003</v>
      </c>
      <c r="S80" s="37">
        <f t="shared" si="20"/>
        <v>0.62208000000000008</v>
      </c>
      <c r="T80" s="37">
        <f t="shared" si="26"/>
        <v>12.8</v>
      </c>
    </row>
    <row r="81" spans="1:20">
      <c r="A81" s="8" t="s">
        <v>123</v>
      </c>
      <c r="B81" s="202">
        <v>12.8</v>
      </c>
      <c r="C81" s="202">
        <v>12.8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5.34016</v>
      </c>
      <c r="J81" s="21">
        <f t="shared" si="22"/>
        <v>2.9862399999999996</v>
      </c>
      <c r="K81" s="21">
        <f t="shared" si="23"/>
        <v>3.8515200000000003</v>
      </c>
      <c r="L81" s="21">
        <f t="shared" si="24"/>
        <v>0.62208000000000008</v>
      </c>
      <c r="M81" s="156">
        <f t="shared" si="25"/>
        <v>12.8</v>
      </c>
      <c r="N81" s="22"/>
      <c r="P81" s="37">
        <f t="shared" si="17"/>
        <v>5.34016</v>
      </c>
      <c r="Q81" s="37">
        <f t="shared" si="18"/>
        <v>2.9862399999999996</v>
      </c>
      <c r="R81" s="37">
        <f t="shared" si="19"/>
        <v>3.8515200000000003</v>
      </c>
      <c r="S81" s="37">
        <f t="shared" si="20"/>
        <v>0.62208000000000008</v>
      </c>
      <c r="T81" s="37">
        <f t="shared" si="26"/>
        <v>12.8</v>
      </c>
    </row>
    <row r="82" spans="1:20">
      <c r="A82" s="8" t="s">
        <v>124</v>
      </c>
      <c r="B82" s="202">
        <v>12.8</v>
      </c>
      <c r="C82" s="202">
        <v>12.8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5.34016</v>
      </c>
      <c r="J82" s="21">
        <f t="shared" si="22"/>
        <v>2.9862399999999996</v>
      </c>
      <c r="K82" s="21">
        <f t="shared" si="23"/>
        <v>3.8515200000000003</v>
      </c>
      <c r="L82" s="21">
        <f t="shared" si="24"/>
        <v>0.62208000000000008</v>
      </c>
      <c r="M82" s="156">
        <f t="shared" si="25"/>
        <v>12.8</v>
      </c>
      <c r="N82" s="22"/>
      <c r="P82" s="37">
        <f t="shared" si="17"/>
        <v>5.34016</v>
      </c>
      <c r="Q82" s="37">
        <f t="shared" si="18"/>
        <v>2.9862399999999996</v>
      </c>
      <c r="R82" s="37">
        <f t="shared" si="19"/>
        <v>3.8515200000000003</v>
      </c>
      <c r="S82" s="37">
        <f t="shared" si="20"/>
        <v>0.62208000000000008</v>
      </c>
      <c r="T82" s="37">
        <f t="shared" si="26"/>
        <v>12.8</v>
      </c>
    </row>
    <row r="83" spans="1:20">
      <c r="A83" s="8" t="s">
        <v>125</v>
      </c>
      <c r="B83" s="202">
        <v>12.8</v>
      </c>
      <c r="C83" s="202">
        <v>12.8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5.34016</v>
      </c>
      <c r="J83" s="21">
        <f t="shared" si="22"/>
        <v>2.9862399999999996</v>
      </c>
      <c r="K83" s="21">
        <f t="shared" si="23"/>
        <v>3.8515200000000003</v>
      </c>
      <c r="L83" s="21">
        <f t="shared" si="24"/>
        <v>0.62208000000000008</v>
      </c>
      <c r="M83" s="156">
        <f t="shared" si="25"/>
        <v>12.8</v>
      </c>
      <c r="N83" s="22"/>
      <c r="P83" s="37">
        <f t="shared" si="17"/>
        <v>5.34016</v>
      </c>
      <c r="Q83" s="37">
        <f t="shared" si="18"/>
        <v>2.9862399999999996</v>
      </c>
      <c r="R83" s="37">
        <f t="shared" si="19"/>
        <v>3.8515200000000003</v>
      </c>
      <c r="S83" s="37">
        <f t="shared" si="20"/>
        <v>0.62208000000000008</v>
      </c>
      <c r="T83" s="37">
        <f t="shared" si="26"/>
        <v>12.8</v>
      </c>
    </row>
    <row r="84" spans="1:20">
      <c r="A84" s="8" t="s">
        <v>126</v>
      </c>
      <c r="B84" s="202">
        <v>12.8</v>
      </c>
      <c r="C84" s="202">
        <v>12.8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5.34016</v>
      </c>
      <c r="J84" s="21">
        <f t="shared" si="22"/>
        <v>2.9862399999999996</v>
      </c>
      <c r="K84" s="21">
        <f t="shared" si="23"/>
        <v>3.8515200000000003</v>
      </c>
      <c r="L84" s="21">
        <f t="shared" si="24"/>
        <v>0.62208000000000008</v>
      </c>
      <c r="M84" s="156">
        <f t="shared" si="25"/>
        <v>12.8</v>
      </c>
      <c r="N84" s="22"/>
      <c r="P84" s="37">
        <f t="shared" si="17"/>
        <v>5.34016</v>
      </c>
      <c r="Q84" s="37">
        <f t="shared" si="18"/>
        <v>2.9862399999999996</v>
      </c>
      <c r="R84" s="37">
        <f t="shared" si="19"/>
        <v>3.8515200000000003</v>
      </c>
      <c r="S84" s="37">
        <f t="shared" si="20"/>
        <v>0.62208000000000008</v>
      </c>
      <c r="T84" s="37">
        <f t="shared" si="26"/>
        <v>12.8</v>
      </c>
    </row>
    <row r="85" spans="1:20">
      <c r="A85" s="8" t="s">
        <v>127</v>
      </c>
      <c r="B85" s="202">
        <v>12.8</v>
      </c>
      <c r="C85" s="202">
        <v>12.8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5.34016</v>
      </c>
      <c r="J85" s="21">
        <f t="shared" si="22"/>
        <v>2.9862399999999996</v>
      </c>
      <c r="K85" s="21">
        <f t="shared" si="23"/>
        <v>3.8515200000000003</v>
      </c>
      <c r="L85" s="21">
        <f t="shared" si="24"/>
        <v>0.62208000000000008</v>
      </c>
      <c r="M85" s="156">
        <f t="shared" si="25"/>
        <v>12.8</v>
      </c>
      <c r="N85" s="22"/>
      <c r="P85" s="37">
        <f t="shared" si="17"/>
        <v>5.34016</v>
      </c>
      <c r="Q85" s="37">
        <f t="shared" si="18"/>
        <v>2.9862399999999996</v>
      </c>
      <c r="R85" s="37">
        <f t="shared" si="19"/>
        <v>3.8515200000000003</v>
      </c>
      <c r="S85" s="37">
        <f t="shared" si="20"/>
        <v>0.62208000000000008</v>
      </c>
      <c r="T85" s="37">
        <f t="shared" si="26"/>
        <v>12.8</v>
      </c>
    </row>
    <row r="86" spans="1:20">
      <c r="A86" s="8" t="s">
        <v>128</v>
      </c>
      <c r="B86" s="202">
        <v>12.8</v>
      </c>
      <c r="C86" s="202">
        <v>12.8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5.34016</v>
      </c>
      <c r="J86" s="21">
        <f t="shared" si="22"/>
        <v>2.9862399999999996</v>
      </c>
      <c r="K86" s="21">
        <f t="shared" si="23"/>
        <v>3.8515200000000003</v>
      </c>
      <c r="L86" s="21">
        <f t="shared" si="24"/>
        <v>0.62208000000000008</v>
      </c>
      <c r="M86" s="156">
        <f t="shared" si="25"/>
        <v>12.8</v>
      </c>
      <c r="N86" s="22"/>
      <c r="P86" s="37">
        <f t="shared" si="17"/>
        <v>5.34016</v>
      </c>
      <c r="Q86" s="37">
        <f t="shared" si="18"/>
        <v>2.9862399999999996</v>
      </c>
      <c r="R86" s="37">
        <f t="shared" si="19"/>
        <v>3.8515200000000003</v>
      </c>
      <c r="S86" s="37">
        <f t="shared" si="20"/>
        <v>0.62208000000000008</v>
      </c>
      <c r="T86" s="37">
        <f t="shared" si="26"/>
        <v>12.8</v>
      </c>
    </row>
    <row r="87" spans="1:20">
      <c r="A87" s="8" t="s">
        <v>129</v>
      </c>
      <c r="B87" s="202">
        <v>12.8</v>
      </c>
      <c r="C87" s="202">
        <v>12.8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5.34016</v>
      </c>
      <c r="J87" s="21">
        <f t="shared" si="22"/>
        <v>2.9862399999999996</v>
      </c>
      <c r="K87" s="21">
        <f t="shared" si="23"/>
        <v>3.8515200000000003</v>
      </c>
      <c r="L87" s="21">
        <f t="shared" si="24"/>
        <v>0.62208000000000008</v>
      </c>
      <c r="M87" s="156">
        <f t="shared" si="25"/>
        <v>12.8</v>
      </c>
      <c r="N87" s="22"/>
      <c r="P87" s="37">
        <f t="shared" si="17"/>
        <v>5.34016</v>
      </c>
      <c r="Q87" s="37">
        <f t="shared" si="18"/>
        <v>2.9862399999999996</v>
      </c>
      <c r="R87" s="37">
        <f t="shared" si="19"/>
        <v>3.8515200000000003</v>
      </c>
      <c r="S87" s="37">
        <f t="shared" si="20"/>
        <v>0.62208000000000008</v>
      </c>
      <c r="T87" s="37">
        <f t="shared" si="26"/>
        <v>12.8</v>
      </c>
    </row>
    <row r="88" spans="1:20">
      <c r="A88" s="8" t="s">
        <v>130</v>
      </c>
      <c r="B88" s="202">
        <v>12.8</v>
      </c>
      <c r="C88" s="202">
        <v>12.8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5.34016</v>
      </c>
      <c r="J88" s="21">
        <f t="shared" si="22"/>
        <v>2.9862399999999996</v>
      </c>
      <c r="K88" s="21">
        <f t="shared" si="23"/>
        <v>3.8515200000000003</v>
      </c>
      <c r="L88" s="21">
        <f t="shared" si="24"/>
        <v>0.62208000000000008</v>
      </c>
      <c r="M88" s="156">
        <f t="shared" si="25"/>
        <v>12.8</v>
      </c>
      <c r="N88" s="22"/>
      <c r="P88" s="37">
        <f t="shared" si="17"/>
        <v>5.34016</v>
      </c>
      <c r="Q88" s="37">
        <f t="shared" si="18"/>
        <v>2.9862399999999996</v>
      </c>
      <c r="R88" s="37">
        <f t="shared" si="19"/>
        <v>3.8515200000000003</v>
      </c>
      <c r="S88" s="37">
        <f t="shared" si="20"/>
        <v>0.62208000000000008</v>
      </c>
      <c r="T88" s="37">
        <f t="shared" si="26"/>
        <v>12.8</v>
      </c>
    </row>
    <row r="89" spans="1:20">
      <c r="A89" s="8" t="s">
        <v>131</v>
      </c>
      <c r="B89" s="202">
        <v>12.8</v>
      </c>
      <c r="C89" s="202">
        <v>12.8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5.34016</v>
      </c>
      <c r="J89" s="21">
        <f t="shared" si="22"/>
        <v>2.9862399999999996</v>
      </c>
      <c r="K89" s="21">
        <f t="shared" si="23"/>
        <v>3.8515200000000003</v>
      </c>
      <c r="L89" s="21">
        <f t="shared" si="24"/>
        <v>0.62208000000000008</v>
      </c>
      <c r="M89" s="156">
        <f t="shared" si="25"/>
        <v>12.8</v>
      </c>
      <c r="N89" s="22"/>
      <c r="P89" s="37">
        <f t="shared" si="17"/>
        <v>5.34016</v>
      </c>
      <c r="Q89" s="37">
        <f t="shared" si="18"/>
        <v>2.9862399999999996</v>
      </c>
      <c r="R89" s="37">
        <f t="shared" si="19"/>
        <v>3.8515200000000003</v>
      </c>
      <c r="S89" s="37">
        <f t="shared" si="20"/>
        <v>0.62208000000000008</v>
      </c>
      <c r="T89" s="37">
        <f t="shared" si="26"/>
        <v>12.8</v>
      </c>
    </row>
    <row r="90" spans="1:20">
      <c r="A90" s="8" t="s">
        <v>132</v>
      </c>
      <c r="B90" s="202">
        <v>12.8</v>
      </c>
      <c r="C90" s="202">
        <v>12.8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5.34016</v>
      </c>
      <c r="J90" s="21">
        <f t="shared" si="22"/>
        <v>2.9862399999999996</v>
      </c>
      <c r="K90" s="21">
        <f t="shared" si="23"/>
        <v>3.8515200000000003</v>
      </c>
      <c r="L90" s="21">
        <f t="shared" si="24"/>
        <v>0.62208000000000008</v>
      </c>
      <c r="M90" s="156">
        <f t="shared" si="25"/>
        <v>12.8</v>
      </c>
      <c r="N90" s="22"/>
      <c r="P90" s="37">
        <f t="shared" si="17"/>
        <v>5.34016</v>
      </c>
      <c r="Q90" s="37">
        <f t="shared" si="18"/>
        <v>2.9862399999999996</v>
      </c>
      <c r="R90" s="37">
        <f t="shared" si="19"/>
        <v>3.8515200000000003</v>
      </c>
      <c r="S90" s="37">
        <f t="shared" si="20"/>
        <v>0.62208000000000008</v>
      </c>
      <c r="T90" s="37">
        <f t="shared" si="26"/>
        <v>12.8</v>
      </c>
    </row>
    <row r="91" spans="1:20">
      <c r="A91" s="8" t="s">
        <v>133</v>
      </c>
      <c r="B91" s="202">
        <v>12.8</v>
      </c>
      <c r="C91" s="202">
        <v>12.8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5.34016</v>
      </c>
      <c r="J91" s="21">
        <f t="shared" si="22"/>
        <v>2.9862399999999996</v>
      </c>
      <c r="K91" s="21">
        <f t="shared" si="23"/>
        <v>3.8515200000000003</v>
      </c>
      <c r="L91" s="21">
        <f t="shared" si="24"/>
        <v>0.62208000000000008</v>
      </c>
      <c r="M91" s="156">
        <f t="shared" si="25"/>
        <v>12.8</v>
      </c>
      <c r="N91" s="22"/>
      <c r="P91" s="37">
        <f t="shared" si="17"/>
        <v>5.34016</v>
      </c>
      <c r="Q91" s="37">
        <f t="shared" si="18"/>
        <v>2.9862399999999996</v>
      </c>
      <c r="R91" s="37">
        <f t="shared" si="19"/>
        <v>3.8515200000000003</v>
      </c>
      <c r="S91" s="37">
        <f t="shared" si="20"/>
        <v>0.62208000000000008</v>
      </c>
      <c r="T91" s="37">
        <f t="shared" si="26"/>
        <v>12.8</v>
      </c>
    </row>
    <row r="92" spans="1:20">
      <c r="A92" s="8" t="s">
        <v>134</v>
      </c>
      <c r="B92" s="202">
        <v>12.8</v>
      </c>
      <c r="C92" s="202">
        <v>12.8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5.34016</v>
      </c>
      <c r="J92" s="21">
        <f t="shared" si="22"/>
        <v>2.9862399999999996</v>
      </c>
      <c r="K92" s="21">
        <f t="shared" si="23"/>
        <v>3.8515200000000003</v>
      </c>
      <c r="L92" s="21">
        <f t="shared" si="24"/>
        <v>0.62208000000000008</v>
      </c>
      <c r="M92" s="156">
        <f t="shared" si="25"/>
        <v>12.8</v>
      </c>
      <c r="N92" s="22"/>
      <c r="P92" s="37">
        <f t="shared" si="17"/>
        <v>5.34016</v>
      </c>
      <c r="Q92" s="37">
        <f t="shared" si="18"/>
        <v>2.9862399999999996</v>
      </c>
      <c r="R92" s="37">
        <f t="shared" si="19"/>
        <v>3.8515200000000003</v>
      </c>
      <c r="S92" s="37">
        <f t="shared" si="20"/>
        <v>0.62208000000000008</v>
      </c>
      <c r="T92" s="37">
        <f t="shared" si="26"/>
        <v>12.8</v>
      </c>
    </row>
    <row r="93" spans="1:20">
      <c r="A93" s="8" t="s">
        <v>135</v>
      </c>
      <c r="B93" s="202">
        <v>12.8</v>
      </c>
      <c r="C93" s="202">
        <v>12.8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5.34016</v>
      </c>
      <c r="J93" s="21">
        <f t="shared" si="22"/>
        <v>2.9862399999999996</v>
      </c>
      <c r="K93" s="21">
        <f t="shared" si="23"/>
        <v>3.8515200000000003</v>
      </c>
      <c r="L93" s="21">
        <f t="shared" si="24"/>
        <v>0.62208000000000008</v>
      </c>
      <c r="M93" s="156">
        <f t="shared" si="25"/>
        <v>12.8</v>
      </c>
      <c r="N93" s="22"/>
      <c r="P93" s="37">
        <f t="shared" si="17"/>
        <v>5.34016</v>
      </c>
      <c r="Q93" s="37">
        <f t="shared" si="18"/>
        <v>2.9862399999999996</v>
      </c>
      <c r="R93" s="37">
        <f t="shared" si="19"/>
        <v>3.8515200000000003</v>
      </c>
      <c r="S93" s="37">
        <f t="shared" si="20"/>
        <v>0.62208000000000008</v>
      </c>
      <c r="T93" s="37">
        <f t="shared" si="26"/>
        <v>12.8</v>
      </c>
    </row>
    <row r="94" spans="1:20">
      <c r="A94" s="8" t="s">
        <v>136</v>
      </c>
      <c r="B94" s="202">
        <v>12.8</v>
      </c>
      <c r="C94" s="202">
        <v>12.8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5.34016</v>
      </c>
      <c r="J94" s="21">
        <f t="shared" si="22"/>
        <v>2.9862399999999996</v>
      </c>
      <c r="K94" s="21">
        <f t="shared" si="23"/>
        <v>3.8515200000000003</v>
      </c>
      <c r="L94" s="21">
        <f t="shared" si="24"/>
        <v>0.62208000000000008</v>
      </c>
      <c r="M94" s="156">
        <f t="shared" si="25"/>
        <v>12.8</v>
      </c>
      <c r="N94" s="22"/>
      <c r="P94" s="37">
        <f t="shared" si="17"/>
        <v>5.34016</v>
      </c>
      <c r="Q94" s="37">
        <f t="shared" si="18"/>
        <v>2.9862399999999996</v>
      </c>
      <c r="R94" s="37">
        <f t="shared" si="19"/>
        <v>3.8515200000000003</v>
      </c>
      <c r="S94" s="37">
        <f t="shared" si="20"/>
        <v>0.62208000000000008</v>
      </c>
      <c r="T94" s="37">
        <f t="shared" si="26"/>
        <v>12.8</v>
      </c>
    </row>
    <row r="95" spans="1:20">
      <c r="A95" s="8" t="s">
        <v>137</v>
      </c>
      <c r="B95" s="202">
        <v>12.8</v>
      </c>
      <c r="C95" s="202">
        <v>12.8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5.34016</v>
      </c>
      <c r="J95" s="21">
        <f t="shared" si="22"/>
        <v>2.9862399999999996</v>
      </c>
      <c r="K95" s="21">
        <f t="shared" si="23"/>
        <v>3.8515200000000003</v>
      </c>
      <c r="L95" s="21">
        <f t="shared" si="24"/>
        <v>0.62208000000000008</v>
      </c>
      <c r="M95" s="156">
        <f t="shared" si="25"/>
        <v>12.8</v>
      </c>
      <c r="N95" s="22"/>
      <c r="P95" s="37">
        <f t="shared" si="17"/>
        <v>5.34016</v>
      </c>
      <c r="Q95" s="37">
        <f t="shared" si="18"/>
        <v>2.9862399999999996</v>
      </c>
      <c r="R95" s="37">
        <f t="shared" si="19"/>
        <v>3.8515200000000003</v>
      </c>
      <c r="S95" s="37">
        <f t="shared" si="20"/>
        <v>0.62208000000000008</v>
      </c>
      <c r="T95" s="37">
        <f t="shared" si="26"/>
        <v>12.8</v>
      </c>
    </row>
    <row r="96" spans="1:20">
      <c r="A96" s="8" t="s">
        <v>138</v>
      </c>
      <c r="B96" s="202">
        <v>12.8</v>
      </c>
      <c r="C96" s="202">
        <v>12.8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5.34016</v>
      </c>
      <c r="J96" s="21">
        <f t="shared" si="22"/>
        <v>2.9862399999999996</v>
      </c>
      <c r="K96" s="21">
        <f t="shared" si="23"/>
        <v>3.8515200000000003</v>
      </c>
      <c r="L96" s="21">
        <f t="shared" si="24"/>
        <v>0.62208000000000008</v>
      </c>
      <c r="M96" s="156">
        <f t="shared" si="25"/>
        <v>12.8</v>
      </c>
      <c r="N96" s="22"/>
      <c r="P96" s="37">
        <f t="shared" si="17"/>
        <v>5.34016</v>
      </c>
      <c r="Q96" s="37">
        <f t="shared" si="18"/>
        <v>2.9862399999999996</v>
      </c>
      <c r="R96" s="37">
        <f t="shared" si="19"/>
        <v>3.8515200000000003</v>
      </c>
      <c r="S96" s="37">
        <f t="shared" si="20"/>
        <v>0.62208000000000008</v>
      </c>
      <c r="T96" s="37">
        <f t="shared" si="26"/>
        <v>12.8</v>
      </c>
    </row>
    <row r="97" spans="1:23">
      <c r="A97" s="8" t="s">
        <v>139</v>
      </c>
      <c r="B97" s="202">
        <v>12.8</v>
      </c>
      <c r="C97" s="202">
        <v>12.8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5.34016</v>
      </c>
      <c r="J97" s="21">
        <f t="shared" si="22"/>
        <v>2.9862399999999996</v>
      </c>
      <c r="K97" s="21">
        <f t="shared" si="23"/>
        <v>3.8515200000000003</v>
      </c>
      <c r="L97" s="21">
        <f t="shared" si="24"/>
        <v>0.62208000000000008</v>
      </c>
      <c r="M97" s="156">
        <f t="shared" si="25"/>
        <v>12.8</v>
      </c>
      <c r="N97" s="22"/>
      <c r="P97" s="37">
        <f t="shared" si="17"/>
        <v>5.34016</v>
      </c>
      <c r="Q97" s="37">
        <f t="shared" si="18"/>
        <v>2.9862399999999996</v>
      </c>
      <c r="R97" s="37">
        <f t="shared" si="19"/>
        <v>3.8515200000000003</v>
      </c>
      <c r="S97" s="37">
        <f t="shared" si="20"/>
        <v>0.62208000000000008</v>
      </c>
      <c r="T97" s="37">
        <f t="shared" si="26"/>
        <v>12.8</v>
      </c>
    </row>
    <row r="98" spans="1:23" ht="15.75" thickBot="1">
      <c r="A98" s="8" t="s">
        <v>140</v>
      </c>
      <c r="B98" s="202">
        <v>12.8</v>
      </c>
      <c r="C98" s="202">
        <v>12.8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5.34016</v>
      </c>
      <c r="J98" s="21">
        <f t="shared" si="22"/>
        <v>2.9862399999999996</v>
      </c>
      <c r="K98" s="21">
        <f t="shared" si="23"/>
        <v>3.8515200000000003</v>
      </c>
      <c r="L98" s="21">
        <f t="shared" si="24"/>
        <v>0.62208000000000008</v>
      </c>
      <c r="M98" s="156">
        <f t="shared" si="25"/>
        <v>12.8</v>
      </c>
      <c r="N98" s="22"/>
      <c r="P98" s="37">
        <f t="shared" si="17"/>
        <v>5.34016</v>
      </c>
      <c r="Q98" s="37">
        <f t="shared" si="18"/>
        <v>2.9862399999999996</v>
      </c>
      <c r="R98" s="37">
        <f t="shared" si="19"/>
        <v>3.8515200000000003</v>
      </c>
      <c r="S98" s="37">
        <f t="shared" si="20"/>
        <v>0.62208000000000008</v>
      </c>
      <c r="T98" s="37">
        <f t="shared" si="26"/>
        <v>12.8</v>
      </c>
    </row>
    <row r="99" spans="1:23" ht="15.75" thickBot="1">
      <c r="A99" s="8" t="s">
        <v>171</v>
      </c>
      <c r="B99" s="20">
        <f t="shared" ref="B99:H99" si="27">SUM(B3:B98)/4000</f>
        <v>0.48565999999999965</v>
      </c>
      <c r="C99" s="20">
        <f t="shared" si="27"/>
        <v>0.48565999999999965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0.20261735199999978</v>
      </c>
      <c r="J99" s="157">
        <f t="shared" ref="J99:L99" si="28">SUM(J3:J98)/4000</f>
        <v>0.11330447800000001</v>
      </c>
      <c r="K99" s="157">
        <f t="shared" si="28"/>
        <v>0.14613509400000027</v>
      </c>
      <c r="L99" s="157">
        <f t="shared" si="28"/>
        <v>2.3603075999999969E-2</v>
      </c>
      <c r="M99" s="158">
        <f>SUM(M3:M98)/4000</f>
        <v>0.48565999999999965</v>
      </c>
      <c r="N99" s="23"/>
      <c r="P99" s="37">
        <f>SUM(P3:P98)/4000</f>
        <v>0.20261735199999978</v>
      </c>
      <c r="Q99" s="37">
        <f t="shared" ref="Q99:S99" si="29">SUM(Q3:Q98)/4000</f>
        <v>0.11330447800000001</v>
      </c>
      <c r="R99" s="37">
        <f t="shared" si="29"/>
        <v>0.14613509400000027</v>
      </c>
      <c r="S99" s="37">
        <f t="shared" si="29"/>
        <v>2.3603075999999969E-2</v>
      </c>
      <c r="T99" s="37">
        <f t="shared" si="26"/>
        <v>0.48566000000000004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9.5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-90</v>
      </c>
      <c r="R3" s="53">
        <v>0</v>
      </c>
      <c r="S3" s="72">
        <v>0</v>
      </c>
      <c r="U3" s="73">
        <v>-90</v>
      </c>
      <c r="V3" s="74">
        <v>9.5</v>
      </c>
      <c r="W3">
        <v>0</v>
      </c>
      <c r="X3">
        <v>0</v>
      </c>
      <c r="Y3">
        <v>-90</v>
      </c>
      <c r="Z3">
        <v>0</v>
      </c>
      <c r="AA3">
        <v>9.5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7.56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-90</v>
      </c>
      <c r="R4" s="46">
        <v>0</v>
      </c>
      <c r="S4" s="74">
        <v>0</v>
      </c>
      <c r="U4" s="73">
        <v>-90</v>
      </c>
      <c r="V4" s="74">
        <v>7.56</v>
      </c>
      <c r="W4">
        <v>0</v>
      </c>
      <c r="X4">
        <v>0</v>
      </c>
      <c r="Y4">
        <v>-90</v>
      </c>
      <c r="Z4">
        <v>0</v>
      </c>
      <c r="AA4">
        <v>7.56</v>
      </c>
    </row>
    <row r="5" spans="1:27">
      <c r="G5" t="s">
        <v>47</v>
      </c>
      <c r="H5" s="73">
        <v>0</v>
      </c>
      <c r="I5" s="46">
        <v>0</v>
      </c>
      <c r="J5" s="46">
        <v>11.18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-90</v>
      </c>
      <c r="R5" s="46">
        <v>0</v>
      </c>
      <c r="S5" s="74">
        <v>0</v>
      </c>
      <c r="U5" s="73">
        <v>-90</v>
      </c>
      <c r="V5" s="74">
        <v>11.18</v>
      </c>
      <c r="W5">
        <v>0</v>
      </c>
      <c r="X5">
        <v>0</v>
      </c>
      <c r="Y5">
        <v>-90</v>
      </c>
      <c r="Z5">
        <v>0</v>
      </c>
      <c r="AA5">
        <v>11.18</v>
      </c>
    </row>
    <row r="6" spans="1:27">
      <c r="G6" t="s">
        <v>48</v>
      </c>
      <c r="H6" s="73">
        <v>0</v>
      </c>
      <c r="I6" s="46">
        <v>0</v>
      </c>
      <c r="J6" s="46">
        <v>10.32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-90</v>
      </c>
      <c r="R6" s="46">
        <v>0</v>
      </c>
      <c r="S6" s="74">
        <v>0</v>
      </c>
      <c r="U6" s="73">
        <v>-90</v>
      </c>
      <c r="V6" s="74">
        <v>10.32</v>
      </c>
      <c r="W6">
        <v>0</v>
      </c>
      <c r="X6">
        <v>0</v>
      </c>
      <c r="Y6">
        <v>-90</v>
      </c>
      <c r="Z6">
        <v>0</v>
      </c>
      <c r="AA6">
        <v>10.32</v>
      </c>
    </row>
    <row r="7" spans="1:27">
      <c r="G7" t="s">
        <v>49</v>
      </c>
      <c r="H7" s="73">
        <v>37.43</v>
      </c>
      <c r="I7" s="46">
        <v>0</v>
      </c>
      <c r="J7" s="46">
        <v>20.2</v>
      </c>
      <c r="K7" s="46">
        <v>0</v>
      </c>
      <c r="L7" s="46">
        <v>0</v>
      </c>
      <c r="M7" s="74">
        <v>0</v>
      </c>
      <c r="N7" s="73">
        <v>0</v>
      </c>
      <c r="O7" s="46">
        <v>-40</v>
      </c>
      <c r="P7" s="46">
        <v>0</v>
      </c>
      <c r="Q7" s="46">
        <v>-78</v>
      </c>
      <c r="R7" s="46">
        <v>0</v>
      </c>
      <c r="S7" s="74">
        <v>0</v>
      </c>
      <c r="U7" s="73">
        <v>-118</v>
      </c>
      <c r="V7" s="74">
        <v>57.63</v>
      </c>
      <c r="W7">
        <v>37.43</v>
      </c>
      <c r="X7">
        <v>-40</v>
      </c>
      <c r="Y7">
        <v>-78</v>
      </c>
      <c r="Z7">
        <v>0</v>
      </c>
      <c r="AA7">
        <v>20.2</v>
      </c>
    </row>
    <row r="8" spans="1:27">
      <c r="G8" t="s">
        <v>50</v>
      </c>
      <c r="H8" s="73">
        <v>42.36</v>
      </c>
      <c r="I8" s="46">
        <v>0</v>
      </c>
      <c r="J8" s="46">
        <v>22.44</v>
      </c>
      <c r="K8" s="46">
        <v>0</v>
      </c>
      <c r="L8" s="46">
        <v>0</v>
      </c>
      <c r="M8" s="74">
        <v>0</v>
      </c>
      <c r="N8" s="73">
        <v>0</v>
      </c>
      <c r="O8" s="46">
        <v>-100</v>
      </c>
      <c r="P8" s="46">
        <v>0</v>
      </c>
      <c r="Q8" s="46">
        <v>-79</v>
      </c>
      <c r="R8" s="46">
        <v>0</v>
      </c>
      <c r="S8" s="74">
        <v>0</v>
      </c>
      <c r="U8" s="73">
        <v>-179</v>
      </c>
      <c r="V8" s="74">
        <v>64.8</v>
      </c>
      <c r="W8">
        <v>42.36</v>
      </c>
      <c r="X8">
        <v>-100</v>
      </c>
      <c r="Y8">
        <v>-79</v>
      </c>
      <c r="Z8">
        <v>0</v>
      </c>
      <c r="AA8">
        <v>22.44</v>
      </c>
    </row>
    <row r="9" spans="1:27">
      <c r="G9" t="s">
        <v>51</v>
      </c>
      <c r="H9" s="73">
        <v>54.71</v>
      </c>
      <c r="I9" s="46">
        <v>0</v>
      </c>
      <c r="J9" s="46">
        <v>13.42</v>
      </c>
      <c r="K9" s="46">
        <v>0</v>
      </c>
      <c r="L9" s="46">
        <v>0</v>
      </c>
      <c r="M9" s="74">
        <v>0</v>
      </c>
      <c r="N9" s="73">
        <v>0</v>
      </c>
      <c r="O9" s="46">
        <v>-100</v>
      </c>
      <c r="P9" s="46">
        <v>0</v>
      </c>
      <c r="Q9" s="46">
        <v>-85</v>
      </c>
      <c r="R9" s="46">
        <v>0</v>
      </c>
      <c r="S9" s="74">
        <v>0</v>
      </c>
      <c r="U9" s="73">
        <v>-185</v>
      </c>
      <c r="V9" s="74">
        <v>68.13</v>
      </c>
      <c r="W9">
        <v>54.71</v>
      </c>
      <c r="X9">
        <v>-100</v>
      </c>
      <c r="Y9">
        <v>-85</v>
      </c>
      <c r="Z9">
        <v>0</v>
      </c>
      <c r="AA9">
        <v>13.42</v>
      </c>
    </row>
    <row r="10" spans="1:27">
      <c r="G10" t="s">
        <v>52</v>
      </c>
      <c r="H10" s="73">
        <v>41.83</v>
      </c>
      <c r="I10" s="46">
        <v>0</v>
      </c>
      <c r="J10" s="46">
        <v>0.59</v>
      </c>
      <c r="K10" s="46">
        <v>0</v>
      </c>
      <c r="L10" s="46">
        <v>0</v>
      </c>
      <c r="M10" s="74">
        <v>0</v>
      </c>
      <c r="N10" s="73">
        <v>0</v>
      </c>
      <c r="O10" s="46">
        <v>-110</v>
      </c>
      <c r="P10" s="46">
        <v>0</v>
      </c>
      <c r="Q10" s="46">
        <v>-86</v>
      </c>
      <c r="R10" s="46">
        <v>0</v>
      </c>
      <c r="S10" s="74">
        <v>0</v>
      </c>
      <c r="U10" s="73">
        <v>-196</v>
      </c>
      <c r="V10" s="74">
        <v>42.42</v>
      </c>
      <c r="W10">
        <v>41.83</v>
      </c>
      <c r="X10">
        <v>-110</v>
      </c>
      <c r="Y10">
        <v>-86</v>
      </c>
      <c r="Z10">
        <v>0</v>
      </c>
      <c r="AA10">
        <v>0.59</v>
      </c>
    </row>
    <row r="11" spans="1:27">
      <c r="G11" t="s">
        <v>53</v>
      </c>
      <c r="H11" s="73">
        <v>181.96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-100</v>
      </c>
      <c r="P11" s="46">
        <v>-13</v>
      </c>
      <c r="Q11" s="46">
        <v>-89</v>
      </c>
      <c r="R11" s="46">
        <v>0</v>
      </c>
      <c r="S11" s="74">
        <v>0</v>
      </c>
      <c r="U11" s="73">
        <v>-202</v>
      </c>
      <c r="V11" s="74">
        <v>181.96</v>
      </c>
      <c r="W11">
        <v>181.96</v>
      </c>
      <c r="X11">
        <v>-100</v>
      </c>
      <c r="Y11">
        <v>-89</v>
      </c>
      <c r="Z11">
        <v>0</v>
      </c>
      <c r="AA11">
        <v>-13</v>
      </c>
    </row>
    <row r="12" spans="1:27">
      <c r="G12" t="s">
        <v>54</v>
      </c>
      <c r="H12" s="73">
        <v>119.62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-115</v>
      </c>
      <c r="P12" s="46">
        <v>-41</v>
      </c>
      <c r="Q12" s="46">
        <v>-90</v>
      </c>
      <c r="R12" s="46">
        <v>0</v>
      </c>
      <c r="S12" s="74">
        <v>0</v>
      </c>
      <c r="U12" s="73">
        <v>-246</v>
      </c>
      <c r="V12" s="74">
        <v>119.62</v>
      </c>
      <c r="W12">
        <v>119.62</v>
      </c>
      <c r="X12">
        <v>-115</v>
      </c>
      <c r="Y12">
        <v>-90</v>
      </c>
      <c r="Z12">
        <v>0</v>
      </c>
      <c r="AA12">
        <v>-41</v>
      </c>
    </row>
    <row r="13" spans="1:27">
      <c r="G13" t="s">
        <v>55</v>
      </c>
      <c r="H13" s="73">
        <v>131.9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-165</v>
      </c>
      <c r="P13" s="46">
        <v>-69</v>
      </c>
      <c r="Q13" s="46">
        <v>-92</v>
      </c>
      <c r="R13" s="46">
        <v>0</v>
      </c>
      <c r="S13" s="74">
        <v>0</v>
      </c>
      <c r="U13" s="73">
        <v>-326</v>
      </c>
      <c r="V13" s="74">
        <v>131.9</v>
      </c>
      <c r="W13">
        <v>131.9</v>
      </c>
      <c r="X13">
        <v>-165</v>
      </c>
      <c r="Y13">
        <v>-92</v>
      </c>
      <c r="Z13">
        <v>0</v>
      </c>
      <c r="AA13">
        <v>-69</v>
      </c>
    </row>
    <row r="14" spans="1:27">
      <c r="G14" t="s">
        <v>56</v>
      </c>
      <c r="H14" s="73">
        <v>136.05000000000001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-195</v>
      </c>
      <c r="P14" s="46">
        <v>-98</v>
      </c>
      <c r="Q14" s="46">
        <v>-92</v>
      </c>
      <c r="R14" s="46">
        <v>0</v>
      </c>
      <c r="S14" s="74">
        <v>0</v>
      </c>
      <c r="U14" s="73">
        <v>-385</v>
      </c>
      <c r="V14" s="74">
        <v>136.05000000000001</v>
      </c>
      <c r="W14">
        <v>136.05000000000001</v>
      </c>
      <c r="X14">
        <v>-195</v>
      </c>
      <c r="Y14">
        <v>-92</v>
      </c>
      <c r="Z14">
        <v>0</v>
      </c>
      <c r="AA14">
        <v>-98</v>
      </c>
    </row>
    <row r="15" spans="1:27">
      <c r="G15" t="s">
        <v>57</v>
      </c>
      <c r="H15" s="73">
        <v>176.58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-195</v>
      </c>
      <c r="P15" s="46">
        <v>0</v>
      </c>
      <c r="Q15" s="46">
        <v>-67</v>
      </c>
      <c r="R15" s="46">
        <v>0</v>
      </c>
      <c r="S15" s="74">
        <v>0</v>
      </c>
      <c r="U15" s="73">
        <v>-262</v>
      </c>
      <c r="V15" s="74">
        <v>176.58</v>
      </c>
      <c r="W15">
        <v>176.58</v>
      </c>
      <c r="X15">
        <v>-195</v>
      </c>
      <c r="Y15">
        <v>-67</v>
      </c>
      <c r="Z15">
        <v>0</v>
      </c>
      <c r="AA15">
        <v>0</v>
      </c>
    </row>
    <row r="16" spans="1:27">
      <c r="G16" t="s">
        <v>58</v>
      </c>
      <c r="H16" s="73">
        <v>138.94999999999999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-195</v>
      </c>
      <c r="P16" s="46">
        <v>0</v>
      </c>
      <c r="Q16" s="46">
        <v>-87</v>
      </c>
      <c r="R16" s="46">
        <v>0</v>
      </c>
      <c r="S16" s="74">
        <v>0</v>
      </c>
      <c r="U16" s="73">
        <v>-282</v>
      </c>
      <c r="V16" s="74">
        <v>138.94999999999999</v>
      </c>
      <c r="W16">
        <v>138.94999999999999</v>
      </c>
      <c r="X16">
        <v>-195</v>
      </c>
      <c r="Y16">
        <v>-87</v>
      </c>
      <c r="Z16">
        <v>0</v>
      </c>
      <c r="AA16">
        <v>0</v>
      </c>
    </row>
    <row r="17" spans="7:27">
      <c r="G17" t="s">
        <v>59</v>
      </c>
      <c r="H17" s="73">
        <v>120.61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-195</v>
      </c>
      <c r="P17" s="46">
        <v>0</v>
      </c>
      <c r="Q17" s="46">
        <v>-69</v>
      </c>
      <c r="R17" s="46">
        <v>0</v>
      </c>
      <c r="S17" s="74">
        <v>0</v>
      </c>
      <c r="U17" s="73">
        <v>-264</v>
      </c>
      <c r="V17" s="74">
        <v>120.61</v>
      </c>
      <c r="W17">
        <v>120.61</v>
      </c>
      <c r="X17">
        <v>-195</v>
      </c>
      <c r="Y17">
        <v>-69</v>
      </c>
      <c r="Z17">
        <v>0</v>
      </c>
      <c r="AA17">
        <v>0</v>
      </c>
    </row>
    <row r="18" spans="7:27">
      <c r="G18" t="s">
        <v>60</v>
      </c>
      <c r="H18" s="73">
        <v>80.09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-195</v>
      </c>
      <c r="P18" s="46">
        <v>0</v>
      </c>
      <c r="Q18" s="46">
        <v>-72</v>
      </c>
      <c r="R18" s="46">
        <v>0</v>
      </c>
      <c r="S18" s="74">
        <v>0</v>
      </c>
      <c r="U18" s="73">
        <v>-267</v>
      </c>
      <c r="V18" s="74">
        <v>80.09</v>
      </c>
      <c r="W18">
        <v>80.09</v>
      </c>
      <c r="X18">
        <v>-195</v>
      </c>
      <c r="Y18">
        <v>-72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-260</v>
      </c>
      <c r="P19" s="46">
        <v>-183</v>
      </c>
      <c r="Q19" s="46">
        <v>-72</v>
      </c>
      <c r="R19" s="46">
        <v>0</v>
      </c>
      <c r="S19" s="74">
        <v>0</v>
      </c>
      <c r="U19" s="73">
        <v>-515</v>
      </c>
      <c r="V19" s="74">
        <v>0</v>
      </c>
      <c r="W19">
        <v>0</v>
      </c>
      <c r="X19">
        <v>-260</v>
      </c>
      <c r="Y19">
        <v>-72</v>
      </c>
      <c r="Z19">
        <v>0</v>
      </c>
      <c r="AA19">
        <v>-183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-300</v>
      </c>
      <c r="P20" s="46">
        <v>-227</v>
      </c>
      <c r="Q20" s="46">
        <v>-74</v>
      </c>
      <c r="R20" s="46">
        <v>0</v>
      </c>
      <c r="S20" s="74">
        <v>0</v>
      </c>
      <c r="U20" s="73">
        <v>-601</v>
      </c>
      <c r="V20" s="74">
        <v>0</v>
      </c>
      <c r="W20">
        <v>0</v>
      </c>
      <c r="X20">
        <v>-300</v>
      </c>
      <c r="Y20">
        <v>-74</v>
      </c>
      <c r="Z20">
        <v>0</v>
      </c>
      <c r="AA20">
        <v>-227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-330</v>
      </c>
      <c r="P21" s="46">
        <v>-264</v>
      </c>
      <c r="Q21" s="46">
        <v>-76</v>
      </c>
      <c r="R21" s="46">
        <v>0</v>
      </c>
      <c r="S21" s="74">
        <v>0</v>
      </c>
      <c r="U21" s="73">
        <v>-670</v>
      </c>
      <c r="V21" s="74">
        <v>0</v>
      </c>
      <c r="W21">
        <v>0</v>
      </c>
      <c r="X21">
        <v>-330</v>
      </c>
      <c r="Y21">
        <v>-76</v>
      </c>
      <c r="Z21">
        <v>0</v>
      </c>
      <c r="AA21">
        <v>-264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-360</v>
      </c>
      <c r="P22" s="46">
        <v>-301</v>
      </c>
      <c r="Q22" s="46">
        <v>-76</v>
      </c>
      <c r="R22" s="46">
        <v>0</v>
      </c>
      <c r="S22" s="74">
        <v>0</v>
      </c>
      <c r="U22" s="73">
        <v>-737</v>
      </c>
      <c r="V22" s="74">
        <v>0</v>
      </c>
      <c r="W22">
        <v>0</v>
      </c>
      <c r="X22">
        <v>-360</v>
      </c>
      <c r="Y22">
        <v>-76</v>
      </c>
      <c r="Z22">
        <v>0</v>
      </c>
      <c r="AA22">
        <v>-301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-140</v>
      </c>
      <c r="P23" s="46">
        <v>-333</v>
      </c>
      <c r="Q23" s="46">
        <v>-78</v>
      </c>
      <c r="R23" s="46">
        <v>0</v>
      </c>
      <c r="S23" s="74">
        <v>0</v>
      </c>
      <c r="U23" s="73">
        <v>-551</v>
      </c>
      <c r="V23" s="74">
        <v>0</v>
      </c>
      <c r="W23">
        <v>0</v>
      </c>
      <c r="X23">
        <v>-140</v>
      </c>
      <c r="Y23">
        <v>-78</v>
      </c>
      <c r="Z23">
        <v>0</v>
      </c>
      <c r="AA23">
        <v>-333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-145</v>
      </c>
      <c r="P24" s="46">
        <v>-369</v>
      </c>
      <c r="Q24" s="46">
        <v>-82</v>
      </c>
      <c r="R24" s="46">
        <v>0</v>
      </c>
      <c r="S24" s="74">
        <v>0</v>
      </c>
      <c r="U24" s="73">
        <v>-596</v>
      </c>
      <c r="V24" s="74">
        <v>0</v>
      </c>
      <c r="W24">
        <v>0</v>
      </c>
      <c r="X24">
        <v>-145</v>
      </c>
      <c r="Y24">
        <v>-82</v>
      </c>
      <c r="Z24">
        <v>0</v>
      </c>
      <c r="AA24">
        <v>-369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-180</v>
      </c>
      <c r="P25" s="46">
        <v>-403</v>
      </c>
      <c r="Q25" s="46">
        <v>-84</v>
      </c>
      <c r="R25" s="46">
        <v>0</v>
      </c>
      <c r="S25" s="74">
        <v>0</v>
      </c>
      <c r="U25" s="73">
        <v>-667</v>
      </c>
      <c r="V25" s="74">
        <v>0</v>
      </c>
      <c r="W25">
        <v>0</v>
      </c>
      <c r="X25">
        <v>-180</v>
      </c>
      <c r="Y25">
        <v>-84</v>
      </c>
      <c r="Z25">
        <v>0</v>
      </c>
      <c r="AA25">
        <v>-403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-215</v>
      </c>
      <c r="P26" s="46">
        <v>-451</v>
      </c>
      <c r="Q26" s="46">
        <v>-85</v>
      </c>
      <c r="R26" s="46">
        <v>0</v>
      </c>
      <c r="S26" s="74">
        <v>0</v>
      </c>
      <c r="U26" s="73">
        <v>-751</v>
      </c>
      <c r="V26" s="74">
        <v>0</v>
      </c>
      <c r="W26">
        <v>0</v>
      </c>
      <c r="X26">
        <v>-215</v>
      </c>
      <c r="Y26">
        <v>-85</v>
      </c>
      <c r="Z26">
        <v>0</v>
      </c>
      <c r="AA26">
        <v>-451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-170</v>
      </c>
      <c r="P27" s="46">
        <v>-484</v>
      </c>
      <c r="Q27" s="46">
        <v>-84</v>
      </c>
      <c r="R27" s="46">
        <v>0</v>
      </c>
      <c r="S27" s="74">
        <v>0</v>
      </c>
      <c r="U27" s="73">
        <v>-738</v>
      </c>
      <c r="V27" s="74">
        <v>0</v>
      </c>
      <c r="W27">
        <v>0</v>
      </c>
      <c r="X27">
        <v>-170</v>
      </c>
      <c r="Y27">
        <v>-84</v>
      </c>
      <c r="Z27">
        <v>0</v>
      </c>
      <c r="AA27">
        <v>-484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-190</v>
      </c>
      <c r="P28" s="46">
        <v>-519</v>
      </c>
      <c r="Q28" s="46">
        <v>-83</v>
      </c>
      <c r="R28" s="46">
        <v>0</v>
      </c>
      <c r="S28" s="74">
        <v>0</v>
      </c>
      <c r="U28" s="73">
        <v>-792</v>
      </c>
      <c r="V28" s="74">
        <v>0</v>
      </c>
      <c r="W28">
        <v>0</v>
      </c>
      <c r="X28">
        <v>-190</v>
      </c>
      <c r="Y28">
        <v>-83</v>
      </c>
      <c r="Z28">
        <v>0</v>
      </c>
      <c r="AA28">
        <v>-519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-205</v>
      </c>
      <c r="P29" s="46">
        <v>-536</v>
      </c>
      <c r="Q29" s="46">
        <v>-84</v>
      </c>
      <c r="R29" s="46">
        <v>0</v>
      </c>
      <c r="S29" s="74">
        <v>0</v>
      </c>
      <c r="U29" s="73">
        <v>-825</v>
      </c>
      <c r="V29" s="74">
        <v>0</v>
      </c>
      <c r="W29">
        <v>0</v>
      </c>
      <c r="X29">
        <v>-205</v>
      </c>
      <c r="Y29">
        <v>-84</v>
      </c>
      <c r="Z29">
        <v>0</v>
      </c>
      <c r="AA29">
        <v>-536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-230</v>
      </c>
      <c r="P30" s="46">
        <v>-285</v>
      </c>
      <c r="Q30" s="46">
        <v>-82</v>
      </c>
      <c r="R30" s="46">
        <v>0</v>
      </c>
      <c r="S30" s="74">
        <v>0</v>
      </c>
      <c r="U30" s="73">
        <v>-597</v>
      </c>
      <c r="V30" s="74">
        <v>0</v>
      </c>
      <c r="W30">
        <v>0</v>
      </c>
      <c r="X30">
        <v>-230</v>
      </c>
      <c r="Y30">
        <v>-82</v>
      </c>
      <c r="Z30">
        <v>0</v>
      </c>
      <c r="AA30">
        <v>-285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1.2</v>
      </c>
      <c r="N31" s="73">
        <v>0</v>
      </c>
      <c r="O31" s="46">
        <v>-131</v>
      </c>
      <c r="P31" s="46">
        <v>-314</v>
      </c>
      <c r="Q31" s="46">
        <v>-80</v>
      </c>
      <c r="R31" s="46">
        <v>0</v>
      </c>
      <c r="S31" s="74">
        <v>0</v>
      </c>
      <c r="U31" s="73">
        <v>-525</v>
      </c>
      <c r="V31" s="74">
        <v>1.2</v>
      </c>
      <c r="W31">
        <v>0</v>
      </c>
      <c r="X31">
        <v>-131</v>
      </c>
      <c r="Y31">
        <v>-80</v>
      </c>
      <c r="Z31">
        <v>1.2</v>
      </c>
      <c r="AA31">
        <v>-314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2.3199999999999998</v>
      </c>
      <c r="N32" s="73">
        <v>0</v>
      </c>
      <c r="O32" s="46">
        <v>-111</v>
      </c>
      <c r="P32" s="46">
        <v>-317</v>
      </c>
      <c r="Q32" s="46">
        <v>-77</v>
      </c>
      <c r="R32" s="46">
        <v>0</v>
      </c>
      <c r="S32" s="74">
        <v>0</v>
      </c>
      <c r="U32" s="73">
        <v>-505</v>
      </c>
      <c r="V32" s="74">
        <v>2.3199999999999998</v>
      </c>
      <c r="W32">
        <v>0</v>
      </c>
      <c r="X32">
        <v>-111</v>
      </c>
      <c r="Y32">
        <v>-77</v>
      </c>
      <c r="Z32">
        <v>2.3199999999999998</v>
      </c>
      <c r="AA32">
        <v>-317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4.05</v>
      </c>
      <c r="N33" s="73">
        <v>0</v>
      </c>
      <c r="O33" s="46">
        <v>-136</v>
      </c>
      <c r="P33" s="46">
        <v>-344</v>
      </c>
      <c r="Q33" s="46">
        <v>-77</v>
      </c>
      <c r="R33" s="46">
        <v>0</v>
      </c>
      <c r="S33" s="74">
        <v>0</v>
      </c>
      <c r="U33" s="73">
        <v>-557</v>
      </c>
      <c r="V33" s="74">
        <v>4.05</v>
      </c>
      <c r="W33">
        <v>0</v>
      </c>
      <c r="X33">
        <v>-136</v>
      </c>
      <c r="Y33">
        <v>-77</v>
      </c>
      <c r="Z33">
        <v>4.05</v>
      </c>
      <c r="AA33">
        <v>-344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3.38</v>
      </c>
      <c r="N34" s="73">
        <v>-78</v>
      </c>
      <c r="O34" s="46">
        <v>-140</v>
      </c>
      <c r="P34" s="46">
        <v>-373</v>
      </c>
      <c r="Q34" s="46">
        <v>-79</v>
      </c>
      <c r="R34" s="46">
        <v>0</v>
      </c>
      <c r="S34" s="74">
        <v>0</v>
      </c>
      <c r="U34" s="73">
        <v>-670</v>
      </c>
      <c r="V34" s="74">
        <v>3.38</v>
      </c>
      <c r="W34">
        <v>-78</v>
      </c>
      <c r="X34">
        <v>-140</v>
      </c>
      <c r="Y34">
        <v>-79</v>
      </c>
      <c r="Z34">
        <v>3.38</v>
      </c>
      <c r="AA34">
        <v>-373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2.0299999999999998</v>
      </c>
      <c r="N35" s="73">
        <v>-337</v>
      </c>
      <c r="O35" s="46">
        <v>-173</v>
      </c>
      <c r="P35" s="46">
        <v>-121</v>
      </c>
      <c r="Q35" s="46">
        <v>-75</v>
      </c>
      <c r="R35" s="46">
        <v>0</v>
      </c>
      <c r="S35" s="74">
        <v>0</v>
      </c>
      <c r="U35" s="73">
        <v>-706</v>
      </c>
      <c r="V35" s="74">
        <v>2.0299999999999998</v>
      </c>
      <c r="W35">
        <v>-337</v>
      </c>
      <c r="X35">
        <v>-173</v>
      </c>
      <c r="Y35">
        <v>-75</v>
      </c>
      <c r="Z35">
        <v>2.0299999999999998</v>
      </c>
      <c r="AA35">
        <v>-121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6.95</v>
      </c>
      <c r="N36" s="73">
        <v>-421</v>
      </c>
      <c r="O36" s="46">
        <v>-198</v>
      </c>
      <c r="P36" s="46">
        <v>-127</v>
      </c>
      <c r="Q36" s="46">
        <v>-69</v>
      </c>
      <c r="R36" s="46">
        <v>0</v>
      </c>
      <c r="S36" s="74">
        <v>0</v>
      </c>
      <c r="U36" s="73">
        <v>-815</v>
      </c>
      <c r="V36" s="74">
        <v>6.95</v>
      </c>
      <c r="W36">
        <v>-421</v>
      </c>
      <c r="X36">
        <v>-198</v>
      </c>
      <c r="Y36">
        <v>-69</v>
      </c>
      <c r="Z36">
        <v>6.95</v>
      </c>
      <c r="AA36">
        <v>-127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8.11</v>
      </c>
      <c r="N37" s="73">
        <v>-480</v>
      </c>
      <c r="O37" s="46">
        <v>-278</v>
      </c>
      <c r="P37" s="46">
        <v>-146</v>
      </c>
      <c r="Q37" s="46">
        <v>-74</v>
      </c>
      <c r="R37" s="46">
        <v>0</v>
      </c>
      <c r="S37" s="74">
        <v>0</v>
      </c>
      <c r="U37" s="73">
        <v>-978</v>
      </c>
      <c r="V37" s="74">
        <v>8.11</v>
      </c>
      <c r="W37">
        <v>-480</v>
      </c>
      <c r="X37">
        <v>-278</v>
      </c>
      <c r="Y37">
        <v>-74</v>
      </c>
      <c r="Z37">
        <v>8.11</v>
      </c>
      <c r="AA37">
        <v>-146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8.8800000000000008</v>
      </c>
      <c r="N38" s="73">
        <v>-508</v>
      </c>
      <c r="O38" s="46">
        <v>-293</v>
      </c>
      <c r="P38" s="46">
        <v>-153</v>
      </c>
      <c r="Q38" s="46">
        <v>-69</v>
      </c>
      <c r="R38" s="46">
        <v>0</v>
      </c>
      <c r="S38" s="74">
        <v>0</v>
      </c>
      <c r="U38" s="73">
        <v>-1023</v>
      </c>
      <c r="V38" s="74">
        <v>8.8800000000000008</v>
      </c>
      <c r="W38">
        <v>-508</v>
      </c>
      <c r="X38">
        <v>-293</v>
      </c>
      <c r="Y38">
        <v>-69</v>
      </c>
      <c r="Z38">
        <v>8.8800000000000008</v>
      </c>
      <c r="AA38">
        <v>-153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6.37</v>
      </c>
      <c r="N39" s="73">
        <v>-550</v>
      </c>
      <c r="O39" s="46">
        <v>-308</v>
      </c>
      <c r="P39" s="46">
        <v>-130</v>
      </c>
      <c r="Q39" s="46">
        <v>-99</v>
      </c>
      <c r="R39" s="46">
        <v>0</v>
      </c>
      <c r="S39" s="74">
        <v>0</v>
      </c>
      <c r="U39" s="73">
        <v>-1087</v>
      </c>
      <c r="V39" s="74">
        <v>6.37</v>
      </c>
      <c r="W39">
        <v>-550</v>
      </c>
      <c r="X39">
        <v>-308</v>
      </c>
      <c r="Y39">
        <v>-99</v>
      </c>
      <c r="Z39">
        <v>6.37</v>
      </c>
      <c r="AA39">
        <v>-130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5.69</v>
      </c>
      <c r="N40" s="73">
        <v>-586</v>
      </c>
      <c r="O40" s="46">
        <v>-292</v>
      </c>
      <c r="P40" s="46">
        <v>-88</v>
      </c>
      <c r="Q40" s="46">
        <v>-99</v>
      </c>
      <c r="R40" s="46">
        <v>0</v>
      </c>
      <c r="S40" s="74">
        <v>0</v>
      </c>
      <c r="U40" s="73">
        <v>-1065</v>
      </c>
      <c r="V40" s="74">
        <v>5.69</v>
      </c>
      <c r="W40">
        <v>-586</v>
      </c>
      <c r="X40">
        <v>-292</v>
      </c>
      <c r="Y40">
        <v>-99</v>
      </c>
      <c r="Z40">
        <v>5.69</v>
      </c>
      <c r="AA40">
        <v>-88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5.5</v>
      </c>
      <c r="N41" s="73">
        <v>-607</v>
      </c>
      <c r="O41" s="46">
        <v>-282</v>
      </c>
      <c r="P41" s="46">
        <v>-42</v>
      </c>
      <c r="Q41" s="46">
        <v>-99</v>
      </c>
      <c r="R41" s="46">
        <v>0</v>
      </c>
      <c r="S41" s="74">
        <v>0</v>
      </c>
      <c r="U41" s="73">
        <v>-1030</v>
      </c>
      <c r="V41" s="74">
        <v>5.5</v>
      </c>
      <c r="W41">
        <v>-607</v>
      </c>
      <c r="X41">
        <v>-282</v>
      </c>
      <c r="Y41">
        <v>-99</v>
      </c>
      <c r="Z41">
        <v>5.5</v>
      </c>
      <c r="AA41">
        <v>-42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4.4400000000000004</v>
      </c>
      <c r="N42" s="73">
        <v>-612</v>
      </c>
      <c r="O42" s="46">
        <v>-282</v>
      </c>
      <c r="P42" s="46">
        <v>-2</v>
      </c>
      <c r="Q42" s="46">
        <v>-99</v>
      </c>
      <c r="R42" s="46">
        <v>0</v>
      </c>
      <c r="S42" s="74">
        <v>0</v>
      </c>
      <c r="U42" s="73">
        <v>-995</v>
      </c>
      <c r="V42" s="74">
        <v>4.4400000000000004</v>
      </c>
      <c r="W42">
        <v>-612</v>
      </c>
      <c r="X42">
        <v>-282</v>
      </c>
      <c r="Y42">
        <v>-99</v>
      </c>
      <c r="Z42">
        <v>4.4400000000000004</v>
      </c>
      <c r="AA42">
        <v>-2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5.69</v>
      </c>
      <c r="N43" s="73">
        <v>-633</v>
      </c>
      <c r="O43" s="46">
        <v>-282</v>
      </c>
      <c r="P43" s="46">
        <v>0</v>
      </c>
      <c r="Q43" s="46">
        <v>-99</v>
      </c>
      <c r="R43" s="46">
        <v>0</v>
      </c>
      <c r="S43" s="74">
        <v>0</v>
      </c>
      <c r="U43" s="73">
        <v>-1014</v>
      </c>
      <c r="V43" s="74">
        <v>5.69</v>
      </c>
      <c r="W43">
        <v>-633</v>
      </c>
      <c r="X43">
        <v>-282</v>
      </c>
      <c r="Y43">
        <v>-99</v>
      </c>
      <c r="Z43">
        <v>5.69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5.0199999999999996</v>
      </c>
      <c r="N44" s="73">
        <v>-634</v>
      </c>
      <c r="O44" s="46">
        <v>-277</v>
      </c>
      <c r="P44" s="46">
        <v>0</v>
      </c>
      <c r="Q44" s="46">
        <v>-99</v>
      </c>
      <c r="R44" s="46">
        <v>0</v>
      </c>
      <c r="S44" s="74">
        <v>0</v>
      </c>
      <c r="U44" s="73">
        <v>-1010</v>
      </c>
      <c r="V44" s="74">
        <v>5.0199999999999996</v>
      </c>
      <c r="W44">
        <v>-634</v>
      </c>
      <c r="X44">
        <v>-277</v>
      </c>
      <c r="Y44">
        <v>-99</v>
      </c>
      <c r="Z44">
        <v>5.0199999999999996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1.25</v>
      </c>
      <c r="N45" s="73">
        <v>-630</v>
      </c>
      <c r="O45" s="46">
        <v>-272</v>
      </c>
      <c r="P45" s="46">
        <v>0</v>
      </c>
      <c r="Q45" s="46">
        <v>-99</v>
      </c>
      <c r="R45" s="46">
        <v>0</v>
      </c>
      <c r="S45" s="74">
        <v>0</v>
      </c>
      <c r="U45" s="73">
        <v>-1001</v>
      </c>
      <c r="V45" s="74">
        <v>1.25</v>
      </c>
      <c r="W45">
        <v>-630</v>
      </c>
      <c r="X45">
        <v>-272</v>
      </c>
      <c r="Y45">
        <v>-99</v>
      </c>
      <c r="Z45">
        <v>1.25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1.45</v>
      </c>
      <c r="N46" s="73">
        <v>-610</v>
      </c>
      <c r="O46" s="46">
        <v>-257</v>
      </c>
      <c r="P46" s="46">
        <v>0</v>
      </c>
      <c r="Q46" s="46">
        <v>-99</v>
      </c>
      <c r="R46" s="46">
        <v>0</v>
      </c>
      <c r="S46" s="74">
        <v>0</v>
      </c>
      <c r="U46" s="73">
        <v>-966</v>
      </c>
      <c r="V46" s="74">
        <v>1.45</v>
      </c>
      <c r="W46">
        <v>-610</v>
      </c>
      <c r="X46">
        <v>-257</v>
      </c>
      <c r="Y46">
        <v>-99</v>
      </c>
      <c r="Z46">
        <v>1.45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1.35</v>
      </c>
      <c r="N47" s="73">
        <v>-577</v>
      </c>
      <c r="O47" s="46">
        <v>-247</v>
      </c>
      <c r="P47" s="46">
        <v>0</v>
      </c>
      <c r="Q47" s="46">
        <v>-70</v>
      </c>
      <c r="R47" s="46">
        <v>0</v>
      </c>
      <c r="S47" s="74">
        <v>0</v>
      </c>
      <c r="U47" s="73">
        <v>-894</v>
      </c>
      <c r="V47" s="74">
        <v>1.35</v>
      </c>
      <c r="W47">
        <v>-577</v>
      </c>
      <c r="X47">
        <v>-247</v>
      </c>
      <c r="Y47">
        <v>-70</v>
      </c>
      <c r="Z47">
        <v>1.35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-528</v>
      </c>
      <c r="O48" s="46">
        <v>-232</v>
      </c>
      <c r="P48" s="46">
        <v>0</v>
      </c>
      <c r="Q48" s="46">
        <v>-70</v>
      </c>
      <c r="R48" s="46">
        <v>0</v>
      </c>
      <c r="S48" s="74">
        <v>0</v>
      </c>
      <c r="U48" s="73">
        <v>-830</v>
      </c>
      <c r="V48" s="74">
        <v>0</v>
      </c>
      <c r="W48">
        <v>-528</v>
      </c>
      <c r="X48">
        <v>-232</v>
      </c>
      <c r="Y48">
        <v>-70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-495</v>
      </c>
      <c r="O49" s="46">
        <v>-217</v>
      </c>
      <c r="P49" s="46">
        <v>0</v>
      </c>
      <c r="Q49" s="46">
        <v>-70</v>
      </c>
      <c r="R49" s="46">
        <v>0</v>
      </c>
      <c r="S49" s="74">
        <v>0</v>
      </c>
      <c r="U49" s="73">
        <v>-782</v>
      </c>
      <c r="V49" s="74">
        <v>0</v>
      </c>
      <c r="W49">
        <v>-495</v>
      </c>
      <c r="X49">
        <v>-217</v>
      </c>
      <c r="Y49">
        <v>-70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0.57999999999999996</v>
      </c>
      <c r="N50" s="73">
        <v>-459</v>
      </c>
      <c r="O50" s="46">
        <v>-207</v>
      </c>
      <c r="P50" s="46">
        <v>0</v>
      </c>
      <c r="Q50" s="46">
        <v>-70</v>
      </c>
      <c r="R50" s="46">
        <v>0</v>
      </c>
      <c r="S50" s="74">
        <v>0</v>
      </c>
      <c r="U50" s="73">
        <v>-736</v>
      </c>
      <c r="V50" s="74">
        <v>0.57999999999999996</v>
      </c>
      <c r="W50">
        <v>-459</v>
      </c>
      <c r="X50">
        <v>-207</v>
      </c>
      <c r="Y50">
        <v>-70</v>
      </c>
      <c r="Z50">
        <v>0.57999999999999996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2.5099999999999998</v>
      </c>
      <c r="N51" s="73">
        <v>-429</v>
      </c>
      <c r="O51" s="46">
        <v>-197</v>
      </c>
      <c r="P51" s="46">
        <v>0</v>
      </c>
      <c r="Q51" s="46">
        <v>-70</v>
      </c>
      <c r="R51" s="46">
        <v>0</v>
      </c>
      <c r="S51" s="74">
        <v>0</v>
      </c>
      <c r="U51" s="73">
        <v>-696</v>
      </c>
      <c r="V51" s="74">
        <v>2.5099999999999998</v>
      </c>
      <c r="W51">
        <v>-429</v>
      </c>
      <c r="X51">
        <v>-197</v>
      </c>
      <c r="Y51">
        <v>-70</v>
      </c>
      <c r="Z51">
        <v>2.5099999999999998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2.3199999999999998</v>
      </c>
      <c r="N52" s="73">
        <v>-392</v>
      </c>
      <c r="O52" s="46">
        <v>-177</v>
      </c>
      <c r="P52" s="46">
        <v>0</v>
      </c>
      <c r="Q52" s="46">
        <v>-70</v>
      </c>
      <c r="R52" s="46">
        <v>0</v>
      </c>
      <c r="S52" s="74">
        <v>0</v>
      </c>
      <c r="U52" s="73">
        <v>-639</v>
      </c>
      <c r="V52" s="74">
        <v>2.3199999999999998</v>
      </c>
      <c r="W52">
        <v>-392</v>
      </c>
      <c r="X52">
        <v>-177</v>
      </c>
      <c r="Y52">
        <v>-70</v>
      </c>
      <c r="Z52">
        <v>2.3199999999999998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3.38</v>
      </c>
      <c r="N53" s="73">
        <v>-349</v>
      </c>
      <c r="O53" s="46">
        <v>-162</v>
      </c>
      <c r="P53" s="46">
        <v>0</v>
      </c>
      <c r="Q53" s="46">
        <v>-70</v>
      </c>
      <c r="R53" s="46">
        <v>0</v>
      </c>
      <c r="S53" s="74">
        <v>0</v>
      </c>
      <c r="U53" s="73">
        <v>-581</v>
      </c>
      <c r="V53" s="74">
        <v>3.38</v>
      </c>
      <c r="W53">
        <v>-349</v>
      </c>
      <c r="X53">
        <v>-162</v>
      </c>
      <c r="Y53">
        <v>-70</v>
      </c>
      <c r="Z53">
        <v>3.38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6.85</v>
      </c>
      <c r="N54" s="73">
        <v>-306</v>
      </c>
      <c r="O54" s="46">
        <v>-152</v>
      </c>
      <c r="P54" s="46">
        <v>0</v>
      </c>
      <c r="Q54" s="46">
        <v>-70</v>
      </c>
      <c r="R54" s="46">
        <v>0</v>
      </c>
      <c r="S54" s="74">
        <v>0</v>
      </c>
      <c r="U54" s="73">
        <v>-528</v>
      </c>
      <c r="V54" s="74">
        <v>6.85</v>
      </c>
      <c r="W54">
        <v>-306</v>
      </c>
      <c r="X54">
        <v>-152</v>
      </c>
      <c r="Y54">
        <v>-70</v>
      </c>
      <c r="Z54">
        <v>6.85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4.4400000000000004</v>
      </c>
      <c r="N55" s="73">
        <v>-266</v>
      </c>
      <c r="O55" s="46">
        <v>-157</v>
      </c>
      <c r="P55" s="46">
        <v>0</v>
      </c>
      <c r="Q55" s="46">
        <v>-70</v>
      </c>
      <c r="R55" s="46">
        <v>0</v>
      </c>
      <c r="S55" s="74">
        <v>0</v>
      </c>
      <c r="U55" s="73">
        <v>-493</v>
      </c>
      <c r="V55" s="74">
        <v>4.4400000000000004</v>
      </c>
      <c r="W55">
        <v>-266</v>
      </c>
      <c r="X55">
        <v>-157</v>
      </c>
      <c r="Y55">
        <v>-70</v>
      </c>
      <c r="Z55">
        <v>4.4400000000000004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3.38</v>
      </c>
      <c r="N56" s="73">
        <v>-202</v>
      </c>
      <c r="O56" s="46">
        <v>-152</v>
      </c>
      <c r="P56" s="46">
        <v>0</v>
      </c>
      <c r="Q56" s="46">
        <v>-70</v>
      </c>
      <c r="R56" s="46">
        <v>0</v>
      </c>
      <c r="S56" s="74">
        <v>0</v>
      </c>
      <c r="U56" s="73">
        <v>-424</v>
      </c>
      <c r="V56" s="74">
        <v>3.38</v>
      </c>
      <c r="W56">
        <v>-202</v>
      </c>
      <c r="X56">
        <v>-152</v>
      </c>
      <c r="Y56">
        <v>-70</v>
      </c>
      <c r="Z56">
        <v>3.38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5.69</v>
      </c>
      <c r="N57" s="73">
        <v>-126</v>
      </c>
      <c r="O57" s="46">
        <v>-127</v>
      </c>
      <c r="P57" s="46">
        <v>0</v>
      </c>
      <c r="Q57" s="46">
        <v>-70</v>
      </c>
      <c r="R57" s="46">
        <v>0</v>
      </c>
      <c r="S57" s="74">
        <v>0</v>
      </c>
      <c r="U57" s="73">
        <v>-323</v>
      </c>
      <c r="V57" s="74">
        <v>5.69</v>
      </c>
      <c r="W57">
        <v>-126</v>
      </c>
      <c r="X57">
        <v>-127</v>
      </c>
      <c r="Y57">
        <v>-70</v>
      </c>
      <c r="Z57">
        <v>5.69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5.79</v>
      </c>
      <c r="N58" s="73">
        <v>-59</v>
      </c>
      <c r="O58" s="46">
        <v>-118</v>
      </c>
      <c r="P58" s="46">
        <v>0</v>
      </c>
      <c r="Q58" s="46">
        <v>-70</v>
      </c>
      <c r="R58" s="46">
        <v>0</v>
      </c>
      <c r="S58" s="74">
        <v>0</v>
      </c>
      <c r="U58" s="73">
        <v>-247</v>
      </c>
      <c r="V58" s="74">
        <v>5.79</v>
      </c>
      <c r="W58">
        <v>-59</v>
      </c>
      <c r="X58">
        <v>-118</v>
      </c>
      <c r="Y58">
        <v>-70</v>
      </c>
      <c r="Z58">
        <v>5.79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5.98</v>
      </c>
      <c r="N59" s="73">
        <v>0</v>
      </c>
      <c r="O59" s="46">
        <v>-78</v>
      </c>
      <c r="P59" s="46">
        <v>0</v>
      </c>
      <c r="Q59" s="46">
        <v>-60</v>
      </c>
      <c r="R59" s="46">
        <v>0</v>
      </c>
      <c r="S59" s="74">
        <v>0</v>
      </c>
      <c r="U59" s="73">
        <v>-138</v>
      </c>
      <c r="V59" s="74">
        <v>5.98</v>
      </c>
      <c r="W59">
        <v>0</v>
      </c>
      <c r="X59">
        <v>-78</v>
      </c>
      <c r="Y59">
        <v>-60</v>
      </c>
      <c r="Z59">
        <v>5.98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77.19</v>
      </c>
      <c r="K60" s="46">
        <v>0</v>
      </c>
      <c r="L60" s="46">
        <v>0</v>
      </c>
      <c r="M60" s="74">
        <v>9.75</v>
      </c>
      <c r="N60" s="73">
        <v>0</v>
      </c>
      <c r="O60" s="46">
        <v>-23</v>
      </c>
      <c r="P60" s="46">
        <v>0</v>
      </c>
      <c r="Q60" s="46">
        <v>-60</v>
      </c>
      <c r="R60" s="46">
        <v>0</v>
      </c>
      <c r="S60" s="74">
        <v>0</v>
      </c>
      <c r="U60" s="73">
        <v>-83</v>
      </c>
      <c r="V60" s="74">
        <v>86.94</v>
      </c>
      <c r="W60">
        <v>0</v>
      </c>
      <c r="X60">
        <v>-23</v>
      </c>
      <c r="Y60">
        <v>-60</v>
      </c>
      <c r="Z60">
        <v>9.75</v>
      </c>
      <c r="AA60">
        <v>77.19</v>
      </c>
    </row>
    <row r="61" spans="7:27">
      <c r="G61" t="s">
        <v>103</v>
      </c>
      <c r="H61" s="73">
        <v>0</v>
      </c>
      <c r="I61" s="46">
        <v>0</v>
      </c>
      <c r="J61" s="46">
        <v>113.86</v>
      </c>
      <c r="K61" s="46">
        <v>0</v>
      </c>
      <c r="L61" s="46">
        <v>0</v>
      </c>
      <c r="M61" s="74">
        <v>9.26</v>
      </c>
      <c r="N61" s="73">
        <v>0</v>
      </c>
      <c r="O61" s="46">
        <v>-56</v>
      </c>
      <c r="P61" s="46">
        <v>0</v>
      </c>
      <c r="Q61" s="46">
        <v>-60</v>
      </c>
      <c r="R61" s="46">
        <v>0</v>
      </c>
      <c r="S61" s="74">
        <v>0</v>
      </c>
      <c r="U61" s="73">
        <v>-116</v>
      </c>
      <c r="V61" s="74">
        <v>123.12</v>
      </c>
      <c r="W61">
        <v>0</v>
      </c>
      <c r="X61">
        <v>-56</v>
      </c>
      <c r="Y61">
        <v>-60</v>
      </c>
      <c r="Z61">
        <v>9.26</v>
      </c>
      <c r="AA61">
        <v>113.86</v>
      </c>
    </row>
    <row r="62" spans="7:27">
      <c r="G62" t="s">
        <v>104</v>
      </c>
      <c r="H62" s="73">
        <v>0</v>
      </c>
      <c r="I62" s="46">
        <v>0</v>
      </c>
      <c r="J62" s="46">
        <v>147.63</v>
      </c>
      <c r="K62" s="46">
        <v>0</v>
      </c>
      <c r="L62" s="46">
        <v>0</v>
      </c>
      <c r="M62" s="74">
        <v>10.32</v>
      </c>
      <c r="N62" s="73">
        <v>0</v>
      </c>
      <c r="O62" s="46">
        <v>-26</v>
      </c>
      <c r="P62" s="46">
        <v>0</v>
      </c>
      <c r="Q62" s="46">
        <v>-60</v>
      </c>
      <c r="R62" s="46">
        <v>0</v>
      </c>
      <c r="S62" s="74">
        <v>0</v>
      </c>
      <c r="U62" s="73">
        <v>-86</v>
      </c>
      <c r="V62" s="74">
        <v>157.94999999999999</v>
      </c>
      <c r="W62">
        <v>0</v>
      </c>
      <c r="X62">
        <v>-26</v>
      </c>
      <c r="Y62">
        <v>-60</v>
      </c>
      <c r="Z62">
        <v>10.32</v>
      </c>
      <c r="AA62">
        <v>147.63</v>
      </c>
    </row>
    <row r="63" spans="7:27">
      <c r="G63" t="s">
        <v>105</v>
      </c>
      <c r="H63" s="73">
        <v>0</v>
      </c>
      <c r="I63" s="46">
        <v>0</v>
      </c>
      <c r="J63" s="46">
        <v>169.83</v>
      </c>
      <c r="K63" s="46">
        <v>0</v>
      </c>
      <c r="L63" s="46">
        <v>0</v>
      </c>
      <c r="M63" s="74">
        <v>10.029999999999999</v>
      </c>
      <c r="N63" s="73">
        <v>0</v>
      </c>
      <c r="O63" s="46">
        <v>-26</v>
      </c>
      <c r="P63" s="46">
        <v>0</v>
      </c>
      <c r="Q63" s="46">
        <v>-60</v>
      </c>
      <c r="R63" s="46">
        <v>0</v>
      </c>
      <c r="S63" s="74">
        <v>0</v>
      </c>
      <c r="U63" s="73">
        <v>-86</v>
      </c>
      <c r="V63" s="74">
        <v>179.86</v>
      </c>
      <c r="W63">
        <v>0</v>
      </c>
      <c r="X63">
        <v>-26</v>
      </c>
      <c r="Y63">
        <v>-60</v>
      </c>
      <c r="Z63">
        <v>10.029999999999999</v>
      </c>
      <c r="AA63">
        <v>169.83</v>
      </c>
    </row>
    <row r="64" spans="7:27">
      <c r="G64" t="s">
        <v>106</v>
      </c>
      <c r="H64" s="73">
        <v>0</v>
      </c>
      <c r="I64" s="46">
        <v>0</v>
      </c>
      <c r="J64" s="46">
        <v>190.09</v>
      </c>
      <c r="K64" s="46">
        <v>0</v>
      </c>
      <c r="L64" s="46">
        <v>0</v>
      </c>
      <c r="M64" s="74">
        <v>7.14</v>
      </c>
      <c r="N64" s="73">
        <v>0</v>
      </c>
      <c r="O64" s="46">
        <v>-1</v>
      </c>
      <c r="P64" s="46">
        <v>0</v>
      </c>
      <c r="Q64" s="46">
        <v>-59</v>
      </c>
      <c r="R64" s="46">
        <v>0</v>
      </c>
      <c r="S64" s="74">
        <v>0</v>
      </c>
      <c r="U64" s="73">
        <v>-60</v>
      </c>
      <c r="V64" s="74">
        <v>197.23</v>
      </c>
      <c r="W64">
        <v>0</v>
      </c>
      <c r="X64">
        <v>-1</v>
      </c>
      <c r="Y64">
        <v>-59</v>
      </c>
      <c r="Z64">
        <v>7.14</v>
      </c>
      <c r="AA64">
        <v>190.09</v>
      </c>
    </row>
    <row r="65" spans="7:27">
      <c r="G65" t="s">
        <v>107</v>
      </c>
      <c r="H65" s="73">
        <v>20.260000000000002</v>
      </c>
      <c r="I65" s="46">
        <v>0</v>
      </c>
      <c r="J65" s="46">
        <v>200.7</v>
      </c>
      <c r="K65" s="46">
        <v>0</v>
      </c>
      <c r="L65" s="46">
        <v>0</v>
      </c>
      <c r="M65" s="74">
        <v>12.16</v>
      </c>
      <c r="N65" s="73">
        <v>0</v>
      </c>
      <c r="O65" s="46">
        <v>0</v>
      </c>
      <c r="P65" s="46">
        <v>0</v>
      </c>
      <c r="Q65" s="46">
        <v>-65</v>
      </c>
      <c r="R65" s="46">
        <v>0</v>
      </c>
      <c r="S65" s="74">
        <v>0</v>
      </c>
      <c r="U65" s="73">
        <v>-65</v>
      </c>
      <c r="V65" s="74">
        <v>233.12</v>
      </c>
      <c r="W65">
        <v>20.260000000000002</v>
      </c>
      <c r="X65">
        <v>0</v>
      </c>
      <c r="Y65">
        <v>-65</v>
      </c>
      <c r="Z65">
        <v>12.16</v>
      </c>
      <c r="AA65">
        <v>200.7</v>
      </c>
    </row>
    <row r="66" spans="7:27">
      <c r="G66" t="s">
        <v>108</v>
      </c>
      <c r="H66" s="73">
        <v>31.84</v>
      </c>
      <c r="I66" s="46">
        <v>0</v>
      </c>
      <c r="J66" s="46">
        <v>195.88</v>
      </c>
      <c r="K66" s="46">
        <v>0</v>
      </c>
      <c r="L66" s="46">
        <v>0</v>
      </c>
      <c r="M66" s="74">
        <v>6.08</v>
      </c>
      <c r="N66" s="73">
        <v>0</v>
      </c>
      <c r="O66" s="46">
        <v>0</v>
      </c>
      <c r="P66" s="46">
        <v>0</v>
      </c>
      <c r="Q66" s="46">
        <v>-65</v>
      </c>
      <c r="R66" s="46">
        <v>0</v>
      </c>
      <c r="S66" s="74">
        <v>0</v>
      </c>
      <c r="U66" s="73">
        <v>-65</v>
      </c>
      <c r="V66" s="74">
        <v>233.8</v>
      </c>
      <c r="W66">
        <v>31.84</v>
      </c>
      <c r="X66">
        <v>0</v>
      </c>
      <c r="Y66">
        <v>-65</v>
      </c>
      <c r="Z66">
        <v>6.08</v>
      </c>
      <c r="AA66">
        <v>195.88</v>
      </c>
    </row>
    <row r="67" spans="7:27">
      <c r="G67" t="s">
        <v>109</v>
      </c>
      <c r="H67" s="73">
        <v>54.03</v>
      </c>
      <c r="I67" s="46">
        <v>0</v>
      </c>
      <c r="J67" s="46">
        <v>184.3</v>
      </c>
      <c r="K67" s="46">
        <v>0</v>
      </c>
      <c r="L67" s="46">
        <v>0</v>
      </c>
      <c r="M67" s="74">
        <v>7.72</v>
      </c>
      <c r="N67" s="73">
        <v>0</v>
      </c>
      <c r="O67" s="46">
        <v>0</v>
      </c>
      <c r="P67" s="46">
        <v>0</v>
      </c>
      <c r="Q67" s="46">
        <v>-65</v>
      </c>
      <c r="R67" s="46">
        <v>0</v>
      </c>
      <c r="S67" s="74">
        <v>0</v>
      </c>
      <c r="U67" s="73">
        <v>-65</v>
      </c>
      <c r="V67" s="74">
        <v>246.05</v>
      </c>
      <c r="W67">
        <v>54.03</v>
      </c>
      <c r="X67">
        <v>0</v>
      </c>
      <c r="Y67">
        <v>-65</v>
      </c>
      <c r="Z67">
        <v>7.72</v>
      </c>
      <c r="AA67">
        <v>184.3</v>
      </c>
    </row>
    <row r="68" spans="7:27">
      <c r="G68" t="s">
        <v>110</v>
      </c>
      <c r="H68" s="73">
        <v>77.19</v>
      </c>
      <c r="I68" s="46">
        <v>0</v>
      </c>
      <c r="J68" s="46">
        <v>176.58</v>
      </c>
      <c r="K68" s="46">
        <v>0</v>
      </c>
      <c r="L68" s="46">
        <v>0</v>
      </c>
      <c r="M68" s="74">
        <v>4.4400000000000004</v>
      </c>
      <c r="N68" s="73">
        <v>0</v>
      </c>
      <c r="O68" s="46">
        <v>0</v>
      </c>
      <c r="P68" s="46">
        <v>0</v>
      </c>
      <c r="Q68" s="46">
        <v>-64</v>
      </c>
      <c r="R68" s="46">
        <v>0</v>
      </c>
      <c r="S68" s="74">
        <v>0</v>
      </c>
      <c r="U68" s="73">
        <v>-64</v>
      </c>
      <c r="V68" s="74">
        <v>258.20999999999998</v>
      </c>
      <c r="W68">
        <v>77.19</v>
      </c>
      <c r="X68">
        <v>0</v>
      </c>
      <c r="Y68">
        <v>-64</v>
      </c>
      <c r="Z68">
        <v>4.4400000000000004</v>
      </c>
      <c r="AA68">
        <v>176.58</v>
      </c>
    </row>
    <row r="69" spans="7:27">
      <c r="G69" t="s">
        <v>111</v>
      </c>
      <c r="H69" s="73">
        <v>100.35</v>
      </c>
      <c r="I69" s="46">
        <v>0</v>
      </c>
      <c r="J69" s="46">
        <v>155.34</v>
      </c>
      <c r="K69" s="46">
        <v>0</v>
      </c>
      <c r="L69" s="46">
        <v>0</v>
      </c>
      <c r="M69" s="74">
        <v>5.6</v>
      </c>
      <c r="N69" s="73">
        <v>0</v>
      </c>
      <c r="O69" s="46">
        <v>-15.68</v>
      </c>
      <c r="P69" s="46">
        <v>0</v>
      </c>
      <c r="Q69" s="46">
        <v>-67</v>
      </c>
      <c r="R69" s="46">
        <v>0</v>
      </c>
      <c r="S69" s="74">
        <v>0</v>
      </c>
      <c r="U69" s="73">
        <v>-82.68</v>
      </c>
      <c r="V69" s="74">
        <v>261.29000000000002</v>
      </c>
      <c r="W69">
        <v>100.35</v>
      </c>
      <c r="X69">
        <v>-15.68</v>
      </c>
      <c r="Y69">
        <v>-67</v>
      </c>
      <c r="Z69">
        <v>5.6</v>
      </c>
      <c r="AA69">
        <v>155.34</v>
      </c>
    </row>
    <row r="70" spans="7:27">
      <c r="G70" t="s">
        <v>112</v>
      </c>
      <c r="H70" s="73">
        <v>94.56</v>
      </c>
      <c r="I70" s="46">
        <v>0</v>
      </c>
      <c r="J70" s="46">
        <v>136.06</v>
      </c>
      <c r="K70" s="46">
        <v>0</v>
      </c>
      <c r="L70" s="46">
        <v>0</v>
      </c>
      <c r="M70" s="74">
        <v>6.46</v>
      </c>
      <c r="N70" s="73">
        <v>0</v>
      </c>
      <c r="O70" s="46">
        <v>0</v>
      </c>
      <c r="P70" s="46">
        <v>0</v>
      </c>
      <c r="Q70" s="46">
        <v>-67</v>
      </c>
      <c r="R70" s="46">
        <v>0</v>
      </c>
      <c r="S70" s="74">
        <v>0</v>
      </c>
      <c r="U70" s="73">
        <v>-67</v>
      </c>
      <c r="V70" s="74">
        <v>237.08</v>
      </c>
      <c r="W70">
        <v>94.56</v>
      </c>
      <c r="X70">
        <v>0</v>
      </c>
      <c r="Y70">
        <v>-67</v>
      </c>
      <c r="Z70">
        <v>6.46</v>
      </c>
      <c r="AA70">
        <v>136.06</v>
      </c>
    </row>
    <row r="71" spans="7:27">
      <c r="G71" t="s">
        <v>113</v>
      </c>
      <c r="H71" s="73">
        <v>0</v>
      </c>
      <c r="I71" s="46">
        <v>0</v>
      </c>
      <c r="J71" s="46">
        <v>112.9</v>
      </c>
      <c r="K71" s="46">
        <v>0</v>
      </c>
      <c r="L71" s="46">
        <v>0</v>
      </c>
      <c r="M71" s="74">
        <v>10.32</v>
      </c>
      <c r="N71" s="73">
        <v>0</v>
      </c>
      <c r="O71" s="46">
        <v>0</v>
      </c>
      <c r="P71" s="46">
        <v>0</v>
      </c>
      <c r="Q71" s="46">
        <v>-28</v>
      </c>
      <c r="R71" s="46">
        <v>0</v>
      </c>
      <c r="S71" s="74">
        <v>0</v>
      </c>
      <c r="U71" s="73">
        <v>-28</v>
      </c>
      <c r="V71" s="74">
        <v>123.22</v>
      </c>
      <c r="W71">
        <v>0</v>
      </c>
      <c r="X71">
        <v>0</v>
      </c>
      <c r="Y71">
        <v>-28</v>
      </c>
      <c r="Z71">
        <v>10.32</v>
      </c>
      <c r="AA71">
        <v>112.9</v>
      </c>
    </row>
    <row r="72" spans="7:27">
      <c r="G72" t="s">
        <v>114</v>
      </c>
      <c r="H72" s="73">
        <v>64.84</v>
      </c>
      <c r="I72" s="46">
        <v>0</v>
      </c>
      <c r="J72" s="46">
        <v>34.74</v>
      </c>
      <c r="K72" s="46">
        <v>0</v>
      </c>
      <c r="L72" s="46">
        <v>0</v>
      </c>
      <c r="M72" s="74">
        <v>9.07</v>
      </c>
      <c r="N72" s="73">
        <v>0</v>
      </c>
      <c r="O72" s="46">
        <v>0</v>
      </c>
      <c r="P72" s="46">
        <v>0</v>
      </c>
      <c r="Q72" s="46">
        <v>-33</v>
      </c>
      <c r="R72" s="46">
        <v>0</v>
      </c>
      <c r="S72" s="74">
        <v>0</v>
      </c>
      <c r="U72" s="73">
        <v>-33</v>
      </c>
      <c r="V72" s="74">
        <v>108.65</v>
      </c>
      <c r="W72">
        <v>64.84</v>
      </c>
      <c r="X72">
        <v>0</v>
      </c>
      <c r="Y72">
        <v>-33</v>
      </c>
      <c r="Z72">
        <v>9.07</v>
      </c>
      <c r="AA72">
        <v>34.74</v>
      </c>
    </row>
    <row r="73" spans="7:27">
      <c r="G73" t="s">
        <v>115</v>
      </c>
      <c r="H73" s="73">
        <v>42.45</v>
      </c>
      <c r="I73" s="46">
        <v>0</v>
      </c>
      <c r="J73" s="46">
        <v>0</v>
      </c>
      <c r="K73" s="46">
        <v>0</v>
      </c>
      <c r="L73" s="46">
        <v>0</v>
      </c>
      <c r="M73" s="74">
        <v>9.17</v>
      </c>
      <c r="N73" s="73">
        <v>0</v>
      </c>
      <c r="O73" s="46">
        <v>0</v>
      </c>
      <c r="P73" s="46">
        <v>0</v>
      </c>
      <c r="Q73" s="46">
        <v>-29</v>
      </c>
      <c r="R73" s="46">
        <v>0</v>
      </c>
      <c r="S73" s="74">
        <v>0</v>
      </c>
      <c r="U73" s="73">
        <v>-29</v>
      </c>
      <c r="V73" s="74">
        <v>51.62</v>
      </c>
      <c r="W73">
        <v>42.45</v>
      </c>
      <c r="X73">
        <v>0</v>
      </c>
      <c r="Y73">
        <v>-29</v>
      </c>
      <c r="Z73">
        <v>9.17</v>
      </c>
      <c r="AA73">
        <v>0</v>
      </c>
    </row>
    <row r="74" spans="7:27">
      <c r="G74" t="s">
        <v>116</v>
      </c>
      <c r="H74" s="73">
        <v>7.72</v>
      </c>
      <c r="I74" s="46">
        <v>0</v>
      </c>
      <c r="J74" s="46">
        <v>0</v>
      </c>
      <c r="K74" s="46">
        <v>0</v>
      </c>
      <c r="L74" s="46">
        <v>0</v>
      </c>
      <c r="M74" s="74">
        <v>9.36</v>
      </c>
      <c r="N74" s="73">
        <v>0</v>
      </c>
      <c r="O74" s="46">
        <v>0</v>
      </c>
      <c r="P74" s="46">
        <v>0</v>
      </c>
      <c r="Q74" s="46">
        <v>-36</v>
      </c>
      <c r="R74" s="46">
        <v>0</v>
      </c>
      <c r="S74" s="74">
        <v>0</v>
      </c>
      <c r="U74" s="73">
        <v>-36</v>
      </c>
      <c r="V74" s="74">
        <v>17.079999999999998</v>
      </c>
      <c r="W74">
        <v>7.72</v>
      </c>
      <c r="X74">
        <v>0</v>
      </c>
      <c r="Y74">
        <v>-36</v>
      </c>
      <c r="Z74">
        <v>9.36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8.68</v>
      </c>
      <c r="N75" s="73">
        <v>0</v>
      </c>
      <c r="O75" s="46">
        <v>0</v>
      </c>
      <c r="P75" s="46">
        <v>0</v>
      </c>
      <c r="Q75" s="46">
        <v>-35</v>
      </c>
      <c r="R75" s="46">
        <v>0</v>
      </c>
      <c r="S75" s="74">
        <v>0</v>
      </c>
      <c r="U75" s="73">
        <v>-35</v>
      </c>
      <c r="V75" s="74">
        <v>8.68</v>
      </c>
      <c r="W75">
        <v>0</v>
      </c>
      <c r="X75">
        <v>0</v>
      </c>
      <c r="Y75">
        <v>-35</v>
      </c>
      <c r="Z75">
        <v>8.68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5.6</v>
      </c>
      <c r="N76" s="73">
        <v>0</v>
      </c>
      <c r="O76" s="46">
        <v>0</v>
      </c>
      <c r="P76" s="46">
        <v>0</v>
      </c>
      <c r="Q76" s="46">
        <v>-37</v>
      </c>
      <c r="R76" s="46">
        <v>0</v>
      </c>
      <c r="S76" s="74">
        <v>0</v>
      </c>
      <c r="U76" s="73">
        <v>-37</v>
      </c>
      <c r="V76" s="74">
        <v>5.6</v>
      </c>
      <c r="W76">
        <v>0</v>
      </c>
      <c r="X76">
        <v>0</v>
      </c>
      <c r="Y76">
        <v>-37</v>
      </c>
      <c r="Z76">
        <v>5.6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5.89</v>
      </c>
      <c r="N77" s="73">
        <v>0</v>
      </c>
      <c r="O77" s="46">
        <v>-11</v>
      </c>
      <c r="P77" s="46">
        <v>0</v>
      </c>
      <c r="Q77" s="46">
        <v>-42</v>
      </c>
      <c r="R77" s="46">
        <v>0</v>
      </c>
      <c r="S77" s="74">
        <v>0</v>
      </c>
      <c r="U77" s="73">
        <v>-53</v>
      </c>
      <c r="V77" s="74">
        <v>5.89</v>
      </c>
      <c r="W77">
        <v>0</v>
      </c>
      <c r="X77">
        <v>-11</v>
      </c>
      <c r="Y77">
        <v>-42</v>
      </c>
      <c r="Z77">
        <v>5.89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4.63</v>
      </c>
      <c r="N78" s="73">
        <v>0</v>
      </c>
      <c r="O78" s="46">
        <v>-41</v>
      </c>
      <c r="P78" s="46">
        <v>0</v>
      </c>
      <c r="Q78" s="46">
        <v>-42</v>
      </c>
      <c r="R78" s="46">
        <v>0</v>
      </c>
      <c r="S78" s="74">
        <v>0</v>
      </c>
      <c r="U78" s="73">
        <v>-83</v>
      </c>
      <c r="V78" s="74">
        <v>4.63</v>
      </c>
      <c r="W78">
        <v>0</v>
      </c>
      <c r="X78">
        <v>-41</v>
      </c>
      <c r="Y78">
        <v>-42</v>
      </c>
      <c r="Z78">
        <v>4.63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4.63</v>
      </c>
      <c r="N79" s="73">
        <v>0</v>
      </c>
      <c r="O79" s="46">
        <v>-145</v>
      </c>
      <c r="P79" s="46">
        <v>-271</v>
      </c>
      <c r="Q79" s="46">
        <v>-37</v>
      </c>
      <c r="R79" s="46">
        <v>0</v>
      </c>
      <c r="S79" s="74">
        <v>0</v>
      </c>
      <c r="U79" s="73">
        <v>-453</v>
      </c>
      <c r="V79" s="74">
        <v>4.63</v>
      </c>
      <c r="W79">
        <v>0</v>
      </c>
      <c r="X79">
        <v>-145</v>
      </c>
      <c r="Y79">
        <v>-37</v>
      </c>
      <c r="Z79">
        <v>4.63</v>
      </c>
      <c r="AA79">
        <v>-271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7.43</v>
      </c>
      <c r="N80" s="73">
        <v>0</v>
      </c>
      <c r="O80" s="46">
        <v>-140</v>
      </c>
      <c r="P80" s="46">
        <v>-263</v>
      </c>
      <c r="Q80" s="46">
        <v>-62</v>
      </c>
      <c r="R80" s="46">
        <v>0</v>
      </c>
      <c r="S80" s="74">
        <v>0</v>
      </c>
      <c r="U80" s="73">
        <v>-465</v>
      </c>
      <c r="V80" s="74">
        <v>7.43</v>
      </c>
      <c r="W80">
        <v>0</v>
      </c>
      <c r="X80">
        <v>-140</v>
      </c>
      <c r="Y80">
        <v>-62</v>
      </c>
      <c r="Z80">
        <v>7.43</v>
      </c>
      <c r="AA80">
        <v>-263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6.56</v>
      </c>
      <c r="N81" s="73">
        <v>0</v>
      </c>
      <c r="O81" s="46">
        <v>-135</v>
      </c>
      <c r="P81" s="46">
        <v>-251</v>
      </c>
      <c r="Q81" s="46">
        <v>-58</v>
      </c>
      <c r="R81" s="46">
        <v>0</v>
      </c>
      <c r="S81" s="74">
        <v>0</v>
      </c>
      <c r="U81" s="73">
        <v>-444</v>
      </c>
      <c r="V81" s="74">
        <v>6.56</v>
      </c>
      <c r="W81">
        <v>0</v>
      </c>
      <c r="X81">
        <v>-135</v>
      </c>
      <c r="Y81">
        <v>-58</v>
      </c>
      <c r="Z81">
        <v>6.56</v>
      </c>
      <c r="AA81">
        <v>-251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-115</v>
      </c>
      <c r="P82" s="46">
        <v>-224</v>
      </c>
      <c r="Q82" s="46">
        <v>-55</v>
      </c>
      <c r="R82" s="46">
        <v>0</v>
      </c>
      <c r="S82" s="74">
        <v>0</v>
      </c>
      <c r="U82" s="73">
        <v>-394</v>
      </c>
      <c r="V82" s="74">
        <v>0</v>
      </c>
      <c r="W82">
        <v>0</v>
      </c>
      <c r="X82">
        <v>-115</v>
      </c>
      <c r="Y82">
        <v>-55</v>
      </c>
      <c r="Z82">
        <v>0</v>
      </c>
      <c r="AA82">
        <v>-224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-105</v>
      </c>
      <c r="P83" s="46">
        <v>-225</v>
      </c>
      <c r="Q83" s="46">
        <v>-90</v>
      </c>
      <c r="R83" s="46">
        <v>0</v>
      </c>
      <c r="S83" s="74">
        <v>0</v>
      </c>
      <c r="U83" s="73">
        <v>-420</v>
      </c>
      <c r="V83" s="74">
        <v>0</v>
      </c>
      <c r="W83">
        <v>0</v>
      </c>
      <c r="X83">
        <v>-105</v>
      </c>
      <c r="Y83">
        <v>-90</v>
      </c>
      <c r="Z83">
        <v>0</v>
      </c>
      <c r="AA83">
        <v>-225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-95</v>
      </c>
      <c r="P84" s="46">
        <v>-206</v>
      </c>
      <c r="Q84" s="46">
        <v>-90</v>
      </c>
      <c r="R84" s="46">
        <v>0</v>
      </c>
      <c r="S84" s="74">
        <v>0</v>
      </c>
      <c r="U84" s="73">
        <v>-391</v>
      </c>
      <c r="V84" s="74">
        <v>0</v>
      </c>
      <c r="W84">
        <v>0</v>
      </c>
      <c r="X84">
        <v>-95</v>
      </c>
      <c r="Y84">
        <v>-90</v>
      </c>
      <c r="Z84">
        <v>0</v>
      </c>
      <c r="AA84">
        <v>-206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-75</v>
      </c>
      <c r="P85" s="46">
        <v>-197</v>
      </c>
      <c r="Q85" s="46">
        <v>-90</v>
      </c>
      <c r="R85" s="46">
        <v>0</v>
      </c>
      <c r="S85" s="74">
        <v>0</v>
      </c>
      <c r="U85" s="73">
        <v>-362</v>
      </c>
      <c r="V85" s="74">
        <v>0</v>
      </c>
      <c r="W85">
        <v>0</v>
      </c>
      <c r="X85">
        <v>-75</v>
      </c>
      <c r="Y85">
        <v>-90</v>
      </c>
      <c r="Z85">
        <v>0</v>
      </c>
      <c r="AA85">
        <v>-197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-55</v>
      </c>
      <c r="P86" s="46">
        <v>-180</v>
      </c>
      <c r="Q86" s="46">
        <v>-90</v>
      </c>
      <c r="R86" s="46">
        <v>0</v>
      </c>
      <c r="S86" s="74">
        <v>0</v>
      </c>
      <c r="U86" s="73">
        <v>-325</v>
      </c>
      <c r="V86" s="74">
        <v>0</v>
      </c>
      <c r="W86">
        <v>0</v>
      </c>
      <c r="X86">
        <v>-55</v>
      </c>
      <c r="Y86">
        <v>-90</v>
      </c>
      <c r="Z86">
        <v>0</v>
      </c>
      <c r="AA86">
        <v>-180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-166</v>
      </c>
      <c r="Q87" s="46">
        <v>-90</v>
      </c>
      <c r="R87" s="46">
        <v>0</v>
      </c>
      <c r="S87" s="74">
        <v>0</v>
      </c>
      <c r="U87" s="73">
        <v>-256</v>
      </c>
      <c r="V87" s="74">
        <v>0</v>
      </c>
      <c r="W87">
        <v>0</v>
      </c>
      <c r="X87">
        <v>0</v>
      </c>
      <c r="Y87">
        <v>-90</v>
      </c>
      <c r="Z87">
        <v>0</v>
      </c>
      <c r="AA87">
        <v>-166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0.42</v>
      </c>
      <c r="N88" s="73">
        <v>0</v>
      </c>
      <c r="O88" s="46">
        <v>0</v>
      </c>
      <c r="P88" s="46">
        <v>-115</v>
      </c>
      <c r="Q88" s="46">
        <v>-90</v>
      </c>
      <c r="R88" s="46">
        <v>0</v>
      </c>
      <c r="S88" s="74">
        <v>0</v>
      </c>
      <c r="U88" s="73">
        <v>-205</v>
      </c>
      <c r="V88" s="74">
        <v>0.42</v>
      </c>
      <c r="W88">
        <v>0</v>
      </c>
      <c r="X88">
        <v>0</v>
      </c>
      <c r="Y88">
        <v>-90</v>
      </c>
      <c r="Z88">
        <v>0.42</v>
      </c>
      <c r="AA88">
        <v>-115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0.46</v>
      </c>
      <c r="N89" s="73">
        <v>0</v>
      </c>
      <c r="O89" s="46">
        <v>0</v>
      </c>
      <c r="P89" s="46">
        <v>-28</v>
      </c>
      <c r="Q89" s="46">
        <v>-90</v>
      </c>
      <c r="R89" s="46">
        <v>0</v>
      </c>
      <c r="S89" s="74">
        <v>0</v>
      </c>
      <c r="U89" s="73">
        <v>-118</v>
      </c>
      <c r="V89" s="74">
        <v>0.46</v>
      </c>
      <c r="W89">
        <v>0</v>
      </c>
      <c r="X89">
        <v>0</v>
      </c>
      <c r="Y89">
        <v>-90</v>
      </c>
      <c r="Z89">
        <v>0.46</v>
      </c>
      <c r="AA89">
        <v>-28</v>
      </c>
    </row>
    <row r="90" spans="7:27">
      <c r="G90" t="s">
        <v>132</v>
      </c>
      <c r="H90" s="73">
        <v>0</v>
      </c>
      <c r="I90" s="46">
        <v>2.38</v>
      </c>
      <c r="J90" s="46">
        <v>0</v>
      </c>
      <c r="K90" s="46">
        <v>0</v>
      </c>
      <c r="L90" s="46">
        <v>0</v>
      </c>
      <c r="M90" s="74">
        <v>0.47</v>
      </c>
      <c r="N90" s="73">
        <v>0</v>
      </c>
      <c r="O90" s="46">
        <v>0</v>
      </c>
      <c r="P90" s="46">
        <v>0</v>
      </c>
      <c r="Q90" s="46">
        <v>-90</v>
      </c>
      <c r="R90" s="46">
        <v>0</v>
      </c>
      <c r="S90" s="74">
        <v>0</v>
      </c>
      <c r="U90" s="73">
        <v>-90</v>
      </c>
      <c r="V90" s="74">
        <v>2.85</v>
      </c>
      <c r="W90">
        <v>0</v>
      </c>
      <c r="X90">
        <v>2.38</v>
      </c>
      <c r="Y90">
        <v>-90</v>
      </c>
      <c r="Z90">
        <v>0.47</v>
      </c>
      <c r="AA90">
        <v>0</v>
      </c>
    </row>
    <row r="91" spans="7:27">
      <c r="G91" t="s">
        <v>133</v>
      </c>
      <c r="H91" s="73">
        <v>0</v>
      </c>
      <c r="I91" s="46">
        <v>0.65</v>
      </c>
      <c r="J91" s="46">
        <v>0.96</v>
      </c>
      <c r="K91" s="46">
        <v>0</v>
      </c>
      <c r="L91" s="46">
        <v>0</v>
      </c>
      <c r="M91" s="74">
        <v>0.13</v>
      </c>
      <c r="N91" s="73">
        <v>0</v>
      </c>
      <c r="O91" s="46">
        <v>0</v>
      </c>
      <c r="P91" s="46">
        <v>0</v>
      </c>
      <c r="Q91" s="46">
        <v>-90</v>
      </c>
      <c r="R91" s="46">
        <v>0</v>
      </c>
      <c r="S91" s="74">
        <v>0</v>
      </c>
      <c r="U91" s="73">
        <v>-90</v>
      </c>
      <c r="V91" s="74">
        <v>1.74</v>
      </c>
      <c r="W91">
        <v>0</v>
      </c>
      <c r="X91">
        <v>0.65</v>
      </c>
      <c r="Y91">
        <v>-90</v>
      </c>
      <c r="Z91">
        <v>0.13</v>
      </c>
      <c r="AA91">
        <v>0.96</v>
      </c>
    </row>
    <row r="92" spans="7:27">
      <c r="G92" t="s">
        <v>134</v>
      </c>
      <c r="H92" s="73">
        <v>0</v>
      </c>
      <c r="I92" s="46">
        <v>0.51</v>
      </c>
      <c r="J92" s="46">
        <v>1.02</v>
      </c>
      <c r="K92" s="46">
        <v>0</v>
      </c>
      <c r="L92" s="46">
        <v>0</v>
      </c>
      <c r="M92" s="74">
        <v>0.04</v>
      </c>
      <c r="N92" s="73">
        <v>0</v>
      </c>
      <c r="O92" s="46">
        <v>0</v>
      </c>
      <c r="P92" s="46">
        <v>0</v>
      </c>
      <c r="Q92" s="46">
        <v>-90</v>
      </c>
      <c r="R92" s="46">
        <v>0</v>
      </c>
      <c r="S92" s="74">
        <v>0</v>
      </c>
      <c r="U92" s="73">
        <v>-90</v>
      </c>
      <c r="V92" s="74">
        <v>1.57</v>
      </c>
      <c r="W92">
        <v>0</v>
      </c>
      <c r="X92">
        <v>0.51</v>
      </c>
      <c r="Y92">
        <v>-90</v>
      </c>
      <c r="Z92">
        <v>0.04</v>
      </c>
      <c r="AA92">
        <v>1.02</v>
      </c>
    </row>
    <row r="93" spans="7:27">
      <c r="G93" t="s">
        <v>135</v>
      </c>
      <c r="H93" s="73">
        <v>0</v>
      </c>
      <c r="I93" s="46">
        <v>0</v>
      </c>
      <c r="J93" s="46">
        <v>1.29</v>
      </c>
      <c r="K93" s="46">
        <v>0</v>
      </c>
      <c r="L93" s="46">
        <v>0</v>
      </c>
      <c r="M93" s="74">
        <v>0.03</v>
      </c>
      <c r="N93" s="73">
        <v>0</v>
      </c>
      <c r="O93" s="46">
        <v>0</v>
      </c>
      <c r="P93" s="46">
        <v>0</v>
      </c>
      <c r="Q93" s="46">
        <v>-90</v>
      </c>
      <c r="R93" s="46">
        <v>0</v>
      </c>
      <c r="S93" s="74">
        <v>0</v>
      </c>
      <c r="U93" s="73">
        <v>-90</v>
      </c>
      <c r="V93" s="74">
        <v>1.32</v>
      </c>
      <c r="W93">
        <v>0</v>
      </c>
      <c r="X93">
        <v>0</v>
      </c>
      <c r="Y93">
        <v>-90</v>
      </c>
      <c r="Z93">
        <v>0.03</v>
      </c>
      <c r="AA93">
        <v>1.29</v>
      </c>
    </row>
    <row r="94" spans="7:27">
      <c r="G94" t="s">
        <v>136</v>
      </c>
      <c r="H94" s="73">
        <v>0.04</v>
      </c>
      <c r="I94" s="46">
        <v>0</v>
      </c>
      <c r="J94" s="46">
        <v>0.64</v>
      </c>
      <c r="K94" s="46">
        <v>0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-90</v>
      </c>
      <c r="R94" s="46">
        <v>0</v>
      </c>
      <c r="S94" s="74">
        <v>0</v>
      </c>
      <c r="U94" s="73">
        <v>-90</v>
      </c>
      <c r="V94" s="74">
        <v>0.69</v>
      </c>
      <c r="W94">
        <v>0.04</v>
      </c>
      <c r="X94">
        <v>0</v>
      </c>
      <c r="Y94">
        <v>-90</v>
      </c>
      <c r="Z94">
        <v>0.01</v>
      </c>
      <c r="AA94">
        <v>0.64</v>
      </c>
    </row>
    <row r="95" spans="7:27">
      <c r="G95" t="s">
        <v>137</v>
      </c>
      <c r="H95" s="73">
        <v>4.2</v>
      </c>
      <c r="I95" s="46">
        <v>0</v>
      </c>
      <c r="J95" s="46">
        <v>6.99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-90</v>
      </c>
      <c r="R95" s="46">
        <v>0</v>
      </c>
      <c r="S95" s="74">
        <v>0</v>
      </c>
      <c r="U95" s="73">
        <v>-90</v>
      </c>
      <c r="V95" s="74">
        <v>11.29</v>
      </c>
      <c r="W95">
        <v>4.2</v>
      </c>
      <c r="X95">
        <v>0</v>
      </c>
      <c r="Y95">
        <v>-90</v>
      </c>
      <c r="Z95">
        <v>0.1</v>
      </c>
      <c r="AA95">
        <v>6.99</v>
      </c>
    </row>
    <row r="96" spans="7:27">
      <c r="G96" t="s">
        <v>138</v>
      </c>
      <c r="H96" s="73">
        <v>6.81</v>
      </c>
      <c r="I96" s="46">
        <v>0</v>
      </c>
      <c r="J96" s="46">
        <v>9.4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-90</v>
      </c>
      <c r="R96" s="46">
        <v>0</v>
      </c>
      <c r="S96" s="74">
        <v>0</v>
      </c>
      <c r="U96" s="73">
        <v>-90</v>
      </c>
      <c r="V96" s="74">
        <v>16.25</v>
      </c>
      <c r="W96">
        <v>6.81</v>
      </c>
      <c r="X96">
        <v>0</v>
      </c>
      <c r="Y96">
        <v>-90</v>
      </c>
      <c r="Z96">
        <v>0.04</v>
      </c>
      <c r="AA96">
        <v>9.4</v>
      </c>
    </row>
    <row r="97" spans="1:83">
      <c r="G97" t="s">
        <v>139</v>
      </c>
      <c r="H97" s="73">
        <v>7.12</v>
      </c>
      <c r="I97" s="46">
        <v>0</v>
      </c>
      <c r="J97" s="46">
        <v>13.35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-90</v>
      </c>
      <c r="R97" s="46">
        <v>0</v>
      </c>
      <c r="S97" s="74">
        <v>0</v>
      </c>
      <c r="U97" s="73">
        <v>-90</v>
      </c>
      <c r="V97" s="74">
        <v>20.48</v>
      </c>
      <c r="W97">
        <v>7.12</v>
      </c>
      <c r="X97">
        <v>0</v>
      </c>
      <c r="Y97">
        <v>-90</v>
      </c>
      <c r="Z97">
        <v>0.01</v>
      </c>
      <c r="AA97">
        <v>13.35</v>
      </c>
    </row>
    <row r="98" spans="1:83">
      <c r="G98" t="s">
        <v>140</v>
      </c>
      <c r="H98" s="73">
        <v>7.76</v>
      </c>
      <c r="I98" s="46">
        <v>0</v>
      </c>
      <c r="J98" s="46">
        <v>15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-90</v>
      </c>
      <c r="R98" s="46">
        <v>0</v>
      </c>
      <c r="S98" s="74">
        <v>0</v>
      </c>
      <c r="U98" s="73">
        <v>-90</v>
      </c>
      <c r="V98" s="74">
        <v>22.76</v>
      </c>
      <c r="W98">
        <v>7.76</v>
      </c>
      <c r="X98">
        <v>0</v>
      </c>
      <c r="Y98">
        <v>-90</v>
      </c>
      <c r="Z98">
        <v>0</v>
      </c>
      <c r="AA98">
        <v>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0.44531499999999985</v>
      </c>
      <c r="I99" s="69">
        <f t="shared" ref="I99:BQ99" si="1">SUM(I3:I98)/4000</f>
        <v>8.8500000000000004E-4</v>
      </c>
      <c r="J99" s="69">
        <f t="shared" si="1"/>
        <v>0.50973999999999997</v>
      </c>
      <c r="K99" s="69">
        <f t="shared" si="1"/>
        <v>0</v>
      </c>
      <c r="L99" s="69">
        <f t="shared" si="1"/>
        <v>0</v>
      </c>
      <c r="M99" s="69">
        <f t="shared" si="1"/>
        <v>7.1652500000000008E-2</v>
      </c>
      <c r="N99" s="68">
        <f t="shared" si="1"/>
        <v>-2.7185000000000001</v>
      </c>
      <c r="O99" s="69">
        <f t="shared" si="1"/>
        <v>-2.8574200000000003</v>
      </c>
      <c r="P99" s="69">
        <f t="shared" si="1"/>
        <v>-2.21475</v>
      </c>
      <c r="Q99" s="69">
        <f t="shared" si="1"/>
        <v>-1.806</v>
      </c>
      <c r="R99" s="69">
        <f t="shared" si="1"/>
        <v>0</v>
      </c>
      <c r="S99" s="70">
        <f t="shared" si="1"/>
        <v>0</v>
      </c>
      <c r="U99" s="68">
        <f t="shared" si="1"/>
        <v>-9.5966699999999996</v>
      </c>
      <c r="V99" s="70">
        <f t="shared" si="1"/>
        <v>1.0275924999999999</v>
      </c>
      <c r="W99">
        <f t="shared" si="1"/>
        <v>-2.2731849999999989</v>
      </c>
      <c r="X99">
        <f t="shared" si="1"/>
        <v>-2.8565350000000005</v>
      </c>
      <c r="Y99">
        <f t="shared" si="1"/>
        <v>-1.806</v>
      </c>
      <c r="Z99">
        <f t="shared" si="1"/>
        <v>7.1652500000000008E-2</v>
      </c>
      <c r="AA99">
        <f t="shared" si="1"/>
        <v>-1.7050099999999999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637</v>
      </c>
      <c r="X1" t="s">
        <v>639</v>
      </c>
      <c r="Y1" t="s">
        <v>539</v>
      </c>
      <c r="Z1" t="s">
        <v>541</v>
      </c>
      <c r="AA1" t="s">
        <v>543</v>
      </c>
      <c r="AB1" t="s">
        <v>545</v>
      </c>
      <c r="AC1" t="s">
        <v>547</v>
      </c>
      <c r="AD1" t="s">
        <v>538</v>
      </c>
      <c r="AE1" t="s">
        <v>550</v>
      </c>
      <c r="AF1" t="s">
        <v>18</v>
      </c>
      <c r="AG1" t="s">
        <v>553</v>
      </c>
      <c r="AH1" t="s">
        <v>555</v>
      </c>
      <c r="AI1" t="s">
        <v>557</v>
      </c>
      <c r="AJ1" t="s">
        <v>559</v>
      </c>
      <c r="AK1" t="s">
        <v>561</v>
      </c>
      <c r="AL1" t="s">
        <v>538</v>
      </c>
      <c r="AM1" t="s">
        <v>564</v>
      </c>
      <c r="AN1" t="s">
        <v>566</v>
      </c>
      <c r="AO1" t="s">
        <v>538</v>
      </c>
      <c r="AP1" t="s">
        <v>569</v>
      </c>
      <c r="AQ1" t="s">
        <v>559</v>
      </c>
      <c r="AR1" t="s">
        <v>572</v>
      </c>
      <c r="AS1" t="s">
        <v>574</v>
      </c>
      <c r="AT1" t="s">
        <v>576</v>
      </c>
      <c r="AU1" t="s">
        <v>538</v>
      </c>
      <c r="AV1" t="s">
        <v>579</v>
      </c>
      <c r="AW1" t="s">
        <v>581</v>
      </c>
      <c r="AX1" t="s">
        <v>559</v>
      </c>
      <c r="AY1" t="s">
        <v>584</v>
      </c>
      <c r="AZ1" t="s">
        <v>586</v>
      </c>
      <c r="BA1" t="s">
        <v>18</v>
      </c>
      <c r="BB1" t="s">
        <v>572</v>
      </c>
      <c r="BC1" t="s">
        <v>590</v>
      </c>
      <c r="BD1" t="s">
        <v>592</v>
      </c>
      <c r="BE1" t="s">
        <v>581</v>
      </c>
      <c r="BF1" t="s">
        <v>538</v>
      </c>
      <c r="BG1" t="s">
        <v>538</v>
      </c>
      <c r="BH1" t="s">
        <v>597</v>
      </c>
      <c r="BI1" t="s">
        <v>597</v>
      </c>
      <c r="BJ1" t="s">
        <v>538</v>
      </c>
      <c r="BK1" t="s">
        <v>601</v>
      </c>
      <c r="BL1" t="s">
        <v>555</v>
      </c>
      <c r="BM1" t="s">
        <v>604</v>
      </c>
      <c r="BN1" t="s">
        <v>561</v>
      </c>
      <c r="BO1" t="s">
        <v>553</v>
      </c>
      <c r="BP1" t="s">
        <v>608</v>
      </c>
      <c r="BQ1" t="s">
        <v>538</v>
      </c>
      <c r="BR1" t="s">
        <v>611</v>
      </c>
      <c r="BS1" t="s">
        <v>451</v>
      </c>
      <c r="BT1" t="s">
        <v>615</v>
      </c>
      <c r="BU1" t="s">
        <v>579</v>
      </c>
      <c r="BV1" t="s">
        <v>545</v>
      </c>
      <c r="BW1" t="s">
        <v>581</v>
      </c>
      <c r="BX1" t="s">
        <v>620</v>
      </c>
      <c r="BY1" t="s">
        <v>622</v>
      </c>
      <c r="BZ1" t="s">
        <v>539</v>
      </c>
      <c r="CA1" t="s">
        <v>566</v>
      </c>
      <c r="CB1" t="s">
        <v>564</v>
      </c>
      <c r="CC1" t="s">
        <v>561</v>
      </c>
      <c r="CD1" t="s">
        <v>572</v>
      </c>
      <c r="CE1" t="s">
        <v>629</v>
      </c>
      <c r="CF1" t="s">
        <v>631</v>
      </c>
      <c r="CG1" t="s">
        <v>633</v>
      </c>
    </row>
    <row r="2" spans="1:8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W2" s="28" t="s">
        <v>148</v>
      </c>
      <c r="X2" t="s">
        <v>148</v>
      </c>
      <c r="Y2" t="s">
        <v>145</v>
      </c>
      <c r="Z2" t="s">
        <v>145</v>
      </c>
      <c r="AA2" t="s">
        <v>146</v>
      </c>
      <c r="AB2" t="s">
        <v>145</v>
      </c>
      <c r="AC2" t="s">
        <v>149</v>
      </c>
      <c r="AD2" t="s">
        <v>263</v>
      </c>
      <c r="AE2" t="s">
        <v>149</v>
      </c>
      <c r="AF2" t="s">
        <v>149</v>
      </c>
      <c r="AG2" t="s">
        <v>148</v>
      </c>
      <c r="AH2" t="s">
        <v>145</v>
      </c>
      <c r="AI2" t="s">
        <v>369</v>
      </c>
      <c r="AJ2" t="s">
        <v>145</v>
      </c>
      <c r="AK2" t="s">
        <v>149</v>
      </c>
      <c r="AL2" t="s">
        <v>277</v>
      </c>
      <c r="AM2" t="s">
        <v>145</v>
      </c>
      <c r="AN2" t="s">
        <v>145</v>
      </c>
      <c r="AO2" t="s">
        <v>275</v>
      </c>
      <c r="AP2" t="s">
        <v>146</v>
      </c>
      <c r="AQ2" t="s">
        <v>145</v>
      </c>
      <c r="AR2" t="s">
        <v>145</v>
      </c>
      <c r="AS2" t="s">
        <v>369</v>
      </c>
      <c r="AT2" t="s">
        <v>145</v>
      </c>
      <c r="AU2" t="s">
        <v>249</v>
      </c>
      <c r="AV2" t="s">
        <v>145</v>
      </c>
      <c r="AW2" t="s">
        <v>240</v>
      </c>
      <c r="AX2" t="s">
        <v>145</v>
      </c>
      <c r="AY2" t="s">
        <v>145</v>
      </c>
      <c r="AZ2" t="s">
        <v>149</v>
      </c>
      <c r="BA2" t="s">
        <v>149</v>
      </c>
      <c r="BB2" t="s">
        <v>149</v>
      </c>
      <c r="BC2" t="s">
        <v>369</v>
      </c>
      <c r="BD2" t="s">
        <v>358</v>
      </c>
      <c r="BE2" t="s">
        <v>145</v>
      </c>
      <c r="BF2" t="s">
        <v>226</v>
      </c>
      <c r="BG2" t="s">
        <v>279</v>
      </c>
      <c r="BH2" t="s">
        <v>146</v>
      </c>
      <c r="BI2" t="s">
        <v>145</v>
      </c>
      <c r="BJ2" t="s">
        <v>262</v>
      </c>
      <c r="BK2" t="s">
        <v>145</v>
      </c>
      <c r="BL2" t="s">
        <v>146</v>
      </c>
      <c r="BM2" t="s">
        <v>145</v>
      </c>
      <c r="BN2" t="s">
        <v>145</v>
      </c>
      <c r="BO2" t="s">
        <v>148</v>
      </c>
      <c r="BP2" t="s">
        <v>148</v>
      </c>
      <c r="BQ2" t="s">
        <v>276</v>
      </c>
      <c r="BR2" t="s">
        <v>146</v>
      </c>
      <c r="BS2" t="s">
        <v>613</v>
      </c>
      <c r="BT2" t="s">
        <v>145</v>
      </c>
      <c r="BU2" t="s">
        <v>145</v>
      </c>
      <c r="BV2" t="s">
        <v>145</v>
      </c>
      <c r="BW2" t="s">
        <v>145</v>
      </c>
      <c r="BX2" t="s">
        <v>148</v>
      </c>
      <c r="BY2" t="s">
        <v>149</v>
      </c>
      <c r="BZ2" t="s">
        <v>145</v>
      </c>
      <c r="CA2" t="s">
        <v>145</v>
      </c>
      <c r="CB2" t="s">
        <v>145</v>
      </c>
      <c r="CC2" t="s">
        <v>145</v>
      </c>
      <c r="CD2" t="s">
        <v>145</v>
      </c>
      <c r="CE2" t="s">
        <v>145</v>
      </c>
      <c r="CF2" t="s">
        <v>149</v>
      </c>
      <c r="CG2" t="s">
        <v>146</v>
      </c>
    </row>
    <row r="3" spans="1:8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1243.0899999999995</v>
      </c>
      <c r="I3" s="53">
        <v>502.98</v>
      </c>
      <c r="J3" s="53">
        <v>602.2299999999999</v>
      </c>
      <c r="K3" s="53">
        <v>111.63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635</v>
      </c>
      <c r="W3">
        <v>0</v>
      </c>
      <c r="X3">
        <v>0</v>
      </c>
      <c r="Y3">
        <v>0</v>
      </c>
      <c r="Z3">
        <v>48.24</v>
      </c>
      <c r="AA3">
        <v>13.51</v>
      </c>
      <c r="AB3">
        <v>0</v>
      </c>
      <c r="AC3">
        <v>0</v>
      </c>
      <c r="AD3">
        <v>0.61</v>
      </c>
      <c r="AE3">
        <v>48.24</v>
      </c>
      <c r="AF3">
        <v>241.22</v>
      </c>
      <c r="AG3">
        <v>37.270000000000003</v>
      </c>
      <c r="AH3">
        <v>48.61</v>
      </c>
      <c r="AI3">
        <v>1.93</v>
      </c>
      <c r="AJ3">
        <v>96.49</v>
      </c>
      <c r="AK3">
        <v>96.49</v>
      </c>
      <c r="AL3">
        <v>0.35</v>
      </c>
      <c r="AM3">
        <v>0</v>
      </c>
      <c r="AN3">
        <v>0</v>
      </c>
      <c r="AO3">
        <v>0.52</v>
      </c>
      <c r="AP3">
        <v>66.760000000000005</v>
      </c>
      <c r="AQ3">
        <v>96.49</v>
      </c>
      <c r="AR3">
        <v>0</v>
      </c>
      <c r="AS3">
        <v>0</v>
      </c>
      <c r="AT3">
        <v>192.98</v>
      </c>
      <c r="AU3">
        <v>0.48</v>
      </c>
      <c r="AV3">
        <v>0</v>
      </c>
      <c r="AW3">
        <v>6.75</v>
      </c>
      <c r="AX3">
        <v>96.49</v>
      </c>
      <c r="AY3">
        <v>96.49</v>
      </c>
      <c r="AZ3">
        <v>166.93</v>
      </c>
      <c r="BA3">
        <v>0</v>
      </c>
      <c r="BB3">
        <v>36.18</v>
      </c>
      <c r="BC3">
        <v>1.93</v>
      </c>
      <c r="BD3">
        <v>0.63</v>
      </c>
      <c r="BE3">
        <v>19.3</v>
      </c>
      <c r="BF3">
        <v>0.97</v>
      </c>
      <c r="BG3">
        <v>0.68</v>
      </c>
      <c r="BH3">
        <v>48.24</v>
      </c>
      <c r="BI3">
        <v>144.74</v>
      </c>
      <c r="BJ3">
        <v>1.59</v>
      </c>
      <c r="BK3">
        <v>28.95</v>
      </c>
      <c r="BL3">
        <v>64.73</v>
      </c>
      <c r="BM3">
        <v>0</v>
      </c>
      <c r="BN3">
        <v>0</v>
      </c>
      <c r="BO3">
        <v>37.270000000000003</v>
      </c>
      <c r="BP3">
        <v>12.43</v>
      </c>
      <c r="BQ3">
        <v>0.88</v>
      </c>
      <c r="BR3">
        <v>308.77</v>
      </c>
      <c r="BS3">
        <v>0</v>
      </c>
      <c r="BT3">
        <v>67.540000000000006</v>
      </c>
      <c r="BU3">
        <v>38.6</v>
      </c>
      <c r="BV3">
        <v>24.12</v>
      </c>
      <c r="BW3">
        <v>24.12</v>
      </c>
      <c r="BX3">
        <v>24.66</v>
      </c>
      <c r="BY3">
        <v>0</v>
      </c>
      <c r="BZ3">
        <v>24.12</v>
      </c>
      <c r="CA3">
        <v>48.24</v>
      </c>
      <c r="CB3">
        <v>24.12</v>
      </c>
      <c r="CC3">
        <v>24.12</v>
      </c>
      <c r="CD3">
        <v>48.24</v>
      </c>
      <c r="CE3">
        <v>38.6</v>
      </c>
      <c r="CF3">
        <v>13.17</v>
      </c>
      <c r="CG3">
        <v>0</v>
      </c>
    </row>
    <row r="4" spans="1:85">
      <c r="A4" t="s">
        <v>234</v>
      </c>
      <c r="B4" t="s">
        <v>226</v>
      </c>
      <c r="C4" t="s">
        <v>228</v>
      </c>
      <c r="G4" t="s">
        <v>46</v>
      </c>
      <c r="H4" s="73">
        <v>1243.0899999999995</v>
      </c>
      <c r="I4" s="46">
        <v>502.98</v>
      </c>
      <c r="J4" s="46">
        <v>602.2299999999999</v>
      </c>
      <c r="K4" s="46">
        <v>111.63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635</v>
      </c>
      <c r="W4">
        <v>0</v>
      </c>
      <c r="X4">
        <v>0</v>
      </c>
      <c r="Y4">
        <v>0</v>
      </c>
      <c r="Z4">
        <v>48.24</v>
      </c>
      <c r="AA4">
        <v>13.51</v>
      </c>
      <c r="AB4">
        <v>0</v>
      </c>
      <c r="AC4">
        <v>0</v>
      </c>
      <c r="AD4">
        <v>0.61</v>
      </c>
      <c r="AE4">
        <v>48.24</v>
      </c>
      <c r="AF4">
        <v>241.22</v>
      </c>
      <c r="AG4">
        <v>37.270000000000003</v>
      </c>
      <c r="AH4">
        <v>48.61</v>
      </c>
      <c r="AI4">
        <v>1.93</v>
      </c>
      <c r="AJ4">
        <v>96.49</v>
      </c>
      <c r="AK4">
        <v>96.49</v>
      </c>
      <c r="AL4">
        <v>0.35</v>
      </c>
      <c r="AM4">
        <v>0</v>
      </c>
      <c r="AN4">
        <v>0</v>
      </c>
      <c r="AO4">
        <v>0.52</v>
      </c>
      <c r="AP4">
        <v>66.760000000000005</v>
      </c>
      <c r="AQ4">
        <v>96.49</v>
      </c>
      <c r="AR4">
        <v>0</v>
      </c>
      <c r="AS4">
        <v>0</v>
      </c>
      <c r="AT4">
        <v>192.98</v>
      </c>
      <c r="AU4">
        <v>0.48</v>
      </c>
      <c r="AV4">
        <v>0</v>
      </c>
      <c r="AW4">
        <v>6.75</v>
      </c>
      <c r="AX4">
        <v>96.49</v>
      </c>
      <c r="AY4">
        <v>96.49</v>
      </c>
      <c r="AZ4">
        <v>166.93</v>
      </c>
      <c r="BA4">
        <v>0</v>
      </c>
      <c r="BB4">
        <v>36.18</v>
      </c>
      <c r="BC4">
        <v>1.93</v>
      </c>
      <c r="BD4">
        <v>0.63</v>
      </c>
      <c r="BE4">
        <v>19.3</v>
      </c>
      <c r="BF4">
        <v>0.97</v>
      </c>
      <c r="BG4">
        <v>0.68</v>
      </c>
      <c r="BH4">
        <v>48.24</v>
      </c>
      <c r="BI4">
        <v>144.74</v>
      </c>
      <c r="BJ4">
        <v>1.59</v>
      </c>
      <c r="BK4">
        <v>28.95</v>
      </c>
      <c r="BL4">
        <v>64.73</v>
      </c>
      <c r="BM4">
        <v>0</v>
      </c>
      <c r="BN4">
        <v>0</v>
      </c>
      <c r="BO4">
        <v>37.270000000000003</v>
      </c>
      <c r="BP4">
        <v>12.43</v>
      </c>
      <c r="BQ4">
        <v>0.88</v>
      </c>
      <c r="BR4">
        <v>308.77</v>
      </c>
      <c r="BS4">
        <v>0</v>
      </c>
      <c r="BT4">
        <v>67.540000000000006</v>
      </c>
      <c r="BU4">
        <v>38.6</v>
      </c>
      <c r="BV4">
        <v>24.12</v>
      </c>
      <c r="BW4">
        <v>24.12</v>
      </c>
      <c r="BX4">
        <v>24.66</v>
      </c>
      <c r="BY4">
        <v>0</v>
      </c>
      <c r="BZ4">
        <v>24.12</v>
      </c>
      <c r="CA4">
        <v>48.24</v>
      </c>
      <c r="CB4">
        <v>24.12</v>
      </c>
      <c r="CC4">
        <v>24.12</v>
      </c>
      <c r="CD4">
        <v>48.24</v>
      </c>
      <c r="CE4">
        <v>38.6</v>
      </c>
      <c r="CF4">
        <v>13.17</v>
      </c>
      <c r="CG4">
        <v>0</v>
      </c>
    </row>
    <row r="5" spans="1:85">
      <c r="A5" t="s">
        <v>235</v>
      </c>
      <c r="B5" t="s">
        <v>227</v>
      </c>
      <c r="C5" t="s">
        <v>229</v>
      </c>
      <c r="G5" t="s">
        <v>47</v>
      </c>
      <c r="H5" s="73">
        <v>1243.0899999999995</v>
      </c>
      <c r="I5" s="46">
        <v>502.98</v>
      </c>
      <c r="J5" s="46">
        <v>602.2299999999999</v>
      </c>
      <c r="K5" s="46">
        <v>111.63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635</v>
      </c>
      <c r="W5">
        <v>0</v>
      </c>
      <c r="X5">
        <v>0</v>
      </c>
      <c r="Y5">
        <v>0</v>
      </c>
      <c r="Z5">
        <v>48.24</v>
      </c>
      <c r="AA5">
        <v>13.51</v>
      </c>
      <c r="AB5">
        <v>0</v>
      </c>
      <c r="AC5">
        <v>0</v>
      </c>
      <c r="AD5">
        <v>0.61</v>
      </c>
      <c r="AE5">
        <v>48.24</v>
      </c>
      <c r="AF5">
        <v>241.22</v>
      </c>
      <c r="AG5">
        <v>37.270000000000003</v>
      </c>
      <c r="AH5">
        <v>48.61</v>
      </c>
      <c r="AI5">
        <v>1.93</v>
      </c>
      <c r="AJ5">
        <v>96.49</v>
      </c>
      <c r="AK5">
        <v>96.49</v>
      </c>
      <c r="AL5">
        <v>0.35</v>
      </c>
      <c r="AM5">
        <v>0</v>
      </c>
      <c r="AN5">
        <v>0</v>
      </c>
      <c r="AO5">
        <v>0.52</v>
      </c>
      <c r="AP5">
        <v>66.760000000000005</v>
      </c>
      <c r="AQ5">
        <v>96.49</v>
      </c>
      <c r="AR5">
        <v>0</v>
      </c>
      <c r="AS5">
        <v>0</v>
      </c>
      <c r="AT5">
        <v>192.98</v>
      </c>
      <c r="AU5">
        <v>0.48</v>
      </c>
      <c r="AV5">
        <v>0</v>
      </c>
      <c r="AW5">
        <v>6.75</v>
      </c>
      <c r="AX5">
        <v>96.49</v>
      </c>
      <c r="AY5">
        <v>96.49</v>
      </c>
      <c r="AZ5">
        <v>166.93</v>
      </c>
      <c r="BA5">
        <v>0</v>
      </c>
      <c r="BB5">
        <v>36.18</v>
      </c>
      <c r="BC5">
        <v>1.93</v>
      </c>
      <c r="BD5">
        <v>0.63</v>
      </c>
      <c r="BE5">
        <v>19.3</v>
      </c>
      <c r="BF5">
        <v>0.97</v>
      </c>
      <c r="BG5">
        <v>0.68</v>
      </c>
      <c r="BH5">
        <v>48.24</v>
      </c>
      <c r="BI5">
        <v>144.74</v>
      </c>
      <c r="BJ5">
        <v>1.59</v>
      </c>
      <c r="BK5">
        <v>28.95</v>
      </c>
      <c r="BL5">
        <v>64.73</v>
      </c>
      <c r="BM5">
        <v>0</v>
      </c>
      <c r="BN5">
        <v>0</v>
      </c>
      <c r="BO5">
        <v>37.270000000000003</v>
      </c>
      <c r="BP5">
        <v>12.43</v>
      </c>
      <c r="BQ5">
        <v>0.88</v>
      </c>
      <c r="BR5">
        <v>308.77</v>
      </c>
      <c r="BS5">
        <v>0</v>
      </c>
      <c r="BT5">
        <v>67.540000000000006</v>
      </c>
      <c r="BU5">
        <v>38.6</v>
      </c>
      <c r="BV5">
        <v>24.12</v>
      </c>
      <c r="BW5">
        <v>24.12</v>
      </c>
      <c r="BX5">
        <v>24.66</v>
      </c>
      <c r="BY5">
        <v>0</v>
      </c>
      <c r="BZ5">
        <v>24.12</v>
      </c>
      <c r="CA5">
        <v>48.24</v>
      </c>
      <c r="CB5">
        <v>24.12</v>
      </c>
      <c r="CC5">
        <v>24.12</v>
      </c>
      <c r="CD5">
        <v>48.24</v>
      </c>
      <c r="CE5">
        <v>38.6</v>
      </c>
      <c r="CF5">
        <v>13.17</v>
      </c>
      <c r="CG5">
        <v>0</v>
      </c>
    </row>
    <row r="6" spans="1:85">
      <c r="A6" t="s">
        <v>236</v>
      </c>
      <c r="B6" t="s">
        <v>258</v>
      </c>
      <c r="C6" t="s">
        <v>230</v>
      </c>
      <c r="G6" t="s">
        <v>48</v>
      </c>
      <c r="H6" s="73">
        <v>1243.0899999999995</v>
      </c>
      <c r="I6" s="46">
        <v>502.98</v>
      </c>
      <c r="J6" s="46">
        <v>602.2299999999999</v>
      </c>
      <c r="K6" s="46">
        <v>111.63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635</v>
      </c>
      <c r="W6">
        <v>0</v>
      </c>
      <c r="X6">
        <v>0</v>
      </c>
      <c r="Y6">
        <v>0</v>
      </c>
      <c r="Z6">
        <v>48.24</v>
      </c>
      <c r="AA6">
        <v>13.51</v>
      </c>
      <c r="AB6">
        <v>0</v>
      </c>
      <c r="AC6">
        <v>0</v>
      </c>
      <c r="AD6">
        <v>0.61</v>
      </c>
      <c r="AE6">
        <v>48.24</v>
      </c>
      <c r="AF6">
        <v>241.22</v>
      </c>
      <c r="AG6">
        <v>37.270000000000003</v>
      </c>
      <c r="AH6">
        <v>48.61</v>
      </c>
      <c r="AI6">
        <v>1.93</v>
      </c>
      <c r="AJ6">
        <v>96.49</v>
      </c>
      <c r="AK6">
        <v>96.49</v>
      </c>
      <c r="AL6">
        <v>0.35</v>
      </c>
      <c r="AM6">
        <v>0</v>
      </c>
      <c r="AN6">
        <v>0</v>
      </c>
      <c r="AO6">
        <v>0.52</v>
      </c>
      <c r="AP6">
        <v>66.760000000000005</v>
      </c>
      <c r="AQ6">
        <v>96.49</v>
      </c>
      <c r="AR6">
        <v>0</v>
      </c>
      <c r="AS6">
        <v>0</v>
      </c>
      <c r="AT6">
        <v>192.98</v>
      </c>
      <c r="AU6">
        <v>0.48</v>
      </c>
      <c r="AV6">
        <v>0</v>
      </c>
      <c r="AW6">
        <v>6.75</v>
      </c>
      <c r="AX6">
        <v>96.49</v>
      </c>
      <c r="AY6">
        <v>96.49</v>
      </c>
      <c r="AZ6">
        <v>166.93</v>
      </c>
      <c r="BA6">
        <v>0</v>
      </c>
      <c r="BB6">
        <v>36.18</v>
      </c>
      <c r="BC6">
        <v>1.93</v>
      </c>
      <c r="BD6">
        <v>0.63</v>
      </c>
      <c r="BE6">
        <v>19.3</v>
      </c>
      <c r="BF6">
        <v>0.97</v>
      </c>
      <c r="BG6">
        <v>0.68</v>
      </c>
      <c r="BH6">
        <v>48.24</v>
      </c>
      <c r="BI6">
        <v>144.74</v>
      </c>
      <c r="BJ6">
        <v>1.59</v>
      </c>
      <c r="BK6">
        <v>28.95</v>
      </c>
      <c r="BL6">
        <v>64.73</v>
      </c>
      <c r="BM6">
        <v>0</v>
      </c>
      <c r="BN6">
        <v>0</v>
      </c>
      <c r="BO6">
        <v>37.270000000000003</v>
      </c>
      <c r="BP6">
        <v>12.43</v>
      </c>
      <c r="BQ6">
        <v>0.88</v>
      </c>
      <c r="BR6">
        <v>308.77</v>
      </c>
      <c r="BS6">
        <v>0</v>
      </c>
      <c r="BT6">
        <v>67.540000000000006</v>
      </c>
      <c r="BU6">
        <v>38.6</v>
      </c>
      <c r="BV6">
        <v>24.12</v>
      </c>
      <c r="BW6">
        <v>24.12</v>
      </c>
      <c r="BX6">
        <v>24.66</v>
      </c>
      <c r="BY6">
        <v>0</v>
      </c>
      <c r="BZ6">
        <v>24.12</v>
      </c>
      <c r="CA6">
        <v>48.24</v>
      </c>
      <c r="CB6">
        <v>24.12</v>
      </c>
      <c r="CC6">
        <v>24.12</v>
      </c>
      <c r="CD6">
        <v>48.24</v>
      </c>
      <c r="CE6">
        <v>38.6</v>
      </c>
      <c r="CF6">
        <v>13.17</v>
      </c>
      <c r="CG6">
        <v>0</v>
      </c>
    </row>
    <row r="7" spans="1:85">
      <c r="A7" t="s">
        <v>237</v>
      </c>
      <c r="B7" t="s">
        <v>280</v>
      </c>
      <c r="C7" t="s">
        <v>259</v>
      </c>
      <c r="G7" t="s">
        <v>49</v>
      </c>
      <c r="H7" s="73">
        <v>1050.0500000000002</v>
      </c>
      <c r="I7" s="46">
        <v>502.98</v>
      </c>
      <c r="J7" s="46">
        <v>602.14</v>
      </c>
      <c r="K7" s="46">
        <v>111.63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48.24</v>
      </c>
      <c r="AA7">
        <v>13.51</v>
      </c>
      <c r="AB7">
        <v>0</v>
      </c>
      <c r="AC7">
        <v>0</v>
      </c>
      <c r="AD7">
        <v>0.61</v>
      </c>
      <c r="AE7">
        <v>48.24</v>
      </c>
      <c r="AF7">
        <v>241.22</v>
      </c>
      <c r="AG7">
        <v>37.270000000000003</v>
      </c>
      <c r="AH7">
        <v>48.61</v>
      </c>
      <c r="AI7">
        <v>1.93</v>
      </c>
      <c r="AJ7">
        <v>48.24</v>
      </c>
      <c r="AK7">
        <v>96.49</v>
      </c>
      <c r="AL7">
        <v>0.35</v>
      </c>
      <c r="AM7">
        <v>0</v>
      </c>
      <c r="AN7">
        <v>0</v>
      </c>
      <c r="AO7">
        <v>0.52</v>
      </c>
      <c r="AP7">
        <v>66.760000000000005</v>
      </c>
      <c r="AQ7">
        <v>0</v>
      </c>
      <c r="AR7">
        <v>0</v>
      </c>
      <c r="AS7">
        <v>0</v>
      </c>
      <c r="AT7">
        <v>192.98</v>
      </c>
      <c r="AU7">
        <v>0.48</v>
      </c>
      <c r="AV7">
        <v>0</v>
      </c>
      <c r="AW7">
        <v>6.75</v>
      </c>
      <c r="AX7">
        <v>96.49</v>
      </c>
      <c r="AY7">
        <v>48.24</v>
      </c>
      <c r="AZ7">
        <v>166.93</v>
      </c>
      <c r="BA7">
        <v>0</v>
      </c>
      <c r="BB7">
        <v>36.18</v>
      </c>
      <c r="BC7">
        <v>1.93</v>
      </c>
      <c r="BD7">
        <v>0.57999999999999996</v>
      </c>
      <c r="BE7">
        <v>19.3</v>
      </c>
      <c r="BF7">
        <v>0.97</v>
      </c>
      <c r="BG7">
        <v>0.68</v>
      </c>
      <c r="BH7">
        <v>48.24</v>
      </c>
      <c r="BI7">
        <v>144.74</v>
      </c>
      <c r="BJ7">
        <v>1.59</v>
      </c>
      <c r="BK7">
        <v>28.95</v>
      </c>
      <c r="BL7">
        <v>64.73</v>
      </c>
      <c r="BM7">
        <v>0</v>
      </c>
      <c r="BN7">
        <v>0</v>
      </c>
      <c r="BO7">
        <v>37.270000000000003</v>
      </c>
      <c r="BP7">
        <v>12.43</v>
      </c>
      <c r="BQ7">
        <v>0.88</v>
      </c>
      <c r="BR7">
        <v>308.77</v>
      </c>
      <c r="BS7">
        <v>0</v>
      </c>
      <c r="BT7">
        <v>67.540000000000006</v>
      </c>
      <c r="BU7">
        <v>38.6</v>
      </c>
      <c r="BV7">
        <v>24.12</v>
      </c>
      <c r="BW7">
        <v>24.12</v>
      </c>
      <c r="BX7">
        <v>24.66</v>
      </c>
      <c r="BY7">
        <v>0</v>
      </c>
      <c r="BZ7">
        <v>24.12</v>
      </c>
      <c r="CA7">
        <v>48.24</v>
      </c>
      <c r="CB7">
        <v>24.12</v>
      </c>
      <c r="CC7">
        <v>24.12</v>
      </c>
      <c r="CD7">
        <v>48.24</v>
      </c>
      <c r="CE7">
        <v>38.6</v>
      </c>
      <c r="CF7">
        <v>13.08</v>
      </c>
      <c r="CG7">
        <v>0</v>
      </c>
    </row>
    <row r="8" spans="1:85">
      <c r="A8" t="s">
        <v>238</v>
      </c>
      <c r="B8" t="s">
        <v>315</v>
      </c>
      <c r="C8" t="s">
        <v>231</v>
      </c>
      <c r="G8" t="s">
        <v>50</v>
      </c>
      <c r="H8" s="73">
        <v>1050.0500000000002</v>
      </c>
      <c r="I8" s="46">
        <v>502.98</v>
      </c>
      <c r="J8" s="46">
        <v>602.14</v>
      </c>
      <c r="K8" s="46">
        <v>111.63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48.24</v>
      </c>
      <c r="AA8">
        <v>13.51</v>
      </c>
      <c r="AB8">
        <v>0</v>
      </c>
      <c r="AC8">
        <v>0</v>
      </c>
      <c r="AD8">
        <v>0.61</v>
      </c>
      <c r="AE8">
        <v>48.24</v>
      </c>
      <c r="AF8">
        <v>241.22</v>
      </c>
      <c r="AG8">
        <v>37.270000000000003</v>
      </c>
      <c r="AH8">
        <v>48.61</v>
      </c>
      <c r="AI8">
        <v>1.93</v>
      </c>
      <c r="AJ8">
        <v>48.24</v>
      </c>
      <c r="AK8">
        <v>96.49</v>
      </c>
      <c r="AL8">
        <v>0.35</v>
      </c>
      <c r="AM8">
        <v>0</v>
      </c>
      <c r="AN8">
        <v>0</v>
      </c>
      <c r="AO8">
        <v>0.52</v>
      </c>
      <c r="AP8">
        <v>66.760000000000005</v>
      </c>
      <c r="AQ8">
        <v>0</v>
      </c>
      <c r="AR8">
        <v>0</v>
      </c>
      <c r="AS8">
        <v>0</v>
      </c>
      <c r="AT8">
        <v>192.98</v>
      </c>
      <c r="AU8">
        <v>0.48</v>
      </c>
      <c r="AV8">
        <v>0</v>
      </c>
      <c r="AW8">
        <v>6.75</v>
      </c>
      <c r="AX8">
        <v>96.49</v>
      </c>
      <c r="AY8">
        <v>48.24</v>
      </c>
      <c r="AZ8">
        <v>166.93</v>
      </c>
      <c r="BA8">
        <v>0</v>
      </c>
      <c r="BB8">
        <v>36.18</v>
      </c>
      <c r="BC8">
        <v>1.93</v>
      </c>
      <c r="BD8">
        <v>0.57999999999999996</v>
      </c>
      <c r="BE8">
        <v>19.3</v>
      </c>
      <c r="BF8">
        <v>0.97</v>
      </c>
      <c r="BG8">
        <v>0.68</v>
      </c>
      <c r="BH8">
        <v>48.24</v>
      </c>
      <c r="BI8">
        <v>144.74</v>
      </c>
      <c r="BJ8">
        <v>1.59</v>
      </c>
      <c r="BK8">
        <v>28.95</v>
      </c>
      <c r="BL8">
        <v>64.73</v>
      </c>
      <c r="BM8">
        <v>0</v>
      </c>
      <c r="BN8">
        <v>0</v>
      </c>
      <c r="BO8">
        <v>37.270000000000003</v>
      </c>
      <c r="BP8">
        <v>12.43</v>
      </c>
      <c r="BQ8">
        <v>0.88</v>
      </c>
      <c r="BR8">
        <v>308.77</v>
      </c>
      <c r="BS8">
        <v>0</v>
      </c>
      <c r="BT8">
        <v>67.540000000000006</v>
      </c>
      <c r="BU8">
        <v>38.6</v>
      </c>
      <c r="BV8">
        <v>24.12</v>
      </c>
      <c r="BW8">
        <v>24.12</v>
      </c>
      <c r="BX8">
        <v>24.66</v>
      </c>
      <c r="BY8">
        <v>0</v>
      </c>
      <c r="BZ8">
        <v>24.12</v>
      </c>
      <c r="CA8">
        <v>48.24</v>
      </c>
      <c r="CB8">
        <v>24.12</v>
      </c>
      <c r="CC8">
        <v>24.12</v>
      </c>
      <c r="CD8">
        <v>48.24</v>
      </c>
      <c r="CE8">
        <v>38.6</v>
      </c>
      <c r="CF8">
        <v>13.08</v>
      </c>
      <c r="CG8">
        <v>0</v>
      </c>
    </row>
    <row r="9" spans="1:85">
      <c r="A9" t="s">
        <v>239</v>
      </c>
      <c r="B9" t="s">
        <v>335</v>
      </c>
      <c r="C9" t="s">
        <v>232</v>
      </c>
      <c r="G9" t="s">
        <v>51</v>
      </c>
      <c r="H9" s="73">
        <v>1001.8100000000002</v>
      </c>
      <c r="I9" s="46">
        <v>502.98</v>
      </c>
      <c r="J9" s="46">
        <v>602.14</v>
      </c>
      <c r="K9" s="46">
        <v>111.63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48.24</v>
      </c>
      <c r="AA9">
        <v>13.51</v>
      </c>
      <c r="AB9">
        <v>0</v>
      </c>
      <c r="AC9">
        <v>0</v>
      </c>
      <c r="AD9">
        <v>0.61</v>
      </c>
      <c r="AE9">
        <v>48.24</v>
      </c>
      <c r="AF9">
        <v>241.22</v>
      </c>
      <c r="AG9">
        <v>37.270000000000003</v>
      </c>
      <c r="AH9">
        <v>48.61</v>
      </c>
      <c r="AI9">
        <v>1.93</v>
      </c>
      <c r="AJ9">
        <v>0</v>
      </c>
      <c r="AK9">
        <v>96.49</v>
      </c>
      <c r="AL9">
        <v>0.35</v>
      </c>
      <c r="AM9">
        <v>0</v>
      </c>
      <c r="AN9">
        <v>0</v>
      </c>
      <c r="AO9">
        <v>0.52</v>
      </c>
      <c r="AP9">
        <v>66.760000000000005</v>
      </c>
      <c r="AQ9">
        <v>0</v>
      </c>
      <c r="AR9">
        <v>0</v>
      </c>
      <c r="AS9">
        <v>0</v>
      </c>
      <c r="AT9">
        <v>192.98</v>
      </c>
      <c r="AU9">
        <v>0.48</v>
      </c>
      <c r="AV9">
        <v>0</v>
      </c>
      <c r="AW9">
        <v>6.75</v>
      </c>
      <c r="AX9">
        <v>96.49</v>
      </c>
      <c r="AY9">
        <v>48.24</v>
      </c>
      <c r="AZ9">
        <v>166.93</v>
      </c>
      <c r="BA9">
        <v>0</v>
      </c>
      <c r="BB9">
        <v>36.18</v>
      </c>
      <c r="BC9">
        <v>1.93</v>
      </c>
      <c r="BD9">
        <v>0.57999999999999996</v>
      </c>
      <c r="BE9">
        <v>19.3</v>
      </c>
      <c r="BF9">
        <v>0.97</v>
      </c>
      <c r="BG9">
        <v>0.68</v>
      </c>
      <c r="BH9">
        <v>48.24</v>
      </c>
      <c r="BI9">
        <v>144.74</v>
      </c>
      <c r="BJ9">
        <v>1.59</v>
      </c>
      <c r="BK9">
        <v>28.95</v>
      </c>
      <c r="BL9">
        <v>64.73</v>
      </c>
      <c r="BM9">
        <v>0</v>
      </c>
      <c r="BN9">
        <v>0</v>
      </c>
      <c r="BO9">
        <v>37.270000000000003</v>
      </c>
      <c r="BP9">
        <v>12.43</v>
      </c>
      <c r="BQ9">
        <v>0.88</v>
      </c>
      <c r="BR9">
        <v>308.77</v>
      </c>
      <c r="BS9">
        <v>0</v>
      </c>
      <c r="BT9">
        <v>67.540000000000006</v>
      </c>
      <c r="BU9">
        <v>38.6</v>
      </c>
      <c r="BV9">
        <v>24.12</v>
      </c>
      <c r="BW9">
        <v>24.12</v>
      </c>
      <c r="BX9">
        <v>24.66</v>
      </c>
      <c r="BY9">
        <v>0</v>
      </c>
      <c r="BZ9">
        <v>24.12</v>
      </c>
      <c r="CA9">
        <v>48.24</v>
      </c>
      <c r="CB9">
        <v>24.12</v>
      </c>
      <c r="CC9">
        <v>24.12</v>
      </c>
      <c r="CD9">
        <v>48.24</v>
      </c>
      <c r="CE9">
        <v>38.6</v>
      </c>
      <c r="CF9">
        <v>13.08</v>
      </c>
      <c r="CG9">
        <v>0</v>
      </c>
    </row>
    <row r="10" spans="1:85">
      <c r="A10" t="s">
        <v>260</v>
      </c>
      <c r="C10" t="s">
        <v>233</v>
      </c>
      <c r="G10" t="s">
        <v>52</v>
      </c>
      <c r="H10" s="73">
        <v>1001.8100000000002</v>
      </c>
      <c r="I10" s="46">
        <v>502.98</v>
      </c>
      <c r="J10" s="46">
        <v>602.14</v>
      </c>
      <c r="K10" s="46">
        <v>111.63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48.24</v>
      </c>
      <c r="AA10">
        <v>13.51</v>
      </c>
      <c r="AB10">
        <v>0</v>
      </c>
      <c r="AC10">
        <v>0</v>
      </c>
      <c r="AD10">
        <v>0.61</v>
      </c>
      <c r="AE10">
        <v>48.24</v>
      </c>
      <c r="AF10">
        <v>241.22</v>
      </c>
      <c r="AG10">
        <v>37.270000000000003</v>
      </c>
      <c r="AH10">
        <v>48.61</v>
      </c>
      <c r="AI10">
        <v>1.93</v>
      </c>
      <c r="AJ10">
        <v>0</v>
      </c>
      <c r="AK10">
        <v>96.49</v>
      </c>
      <c r="AL10">
        <v>0.35</v>
      </c>
      <c r="AM10">
        <v>0</v>
      </c>
      <c r="AN10">
        <v>0</v>
      </c>
      <c r="AO10">
        <v>0.52</v>
      </c>
      <c r="AP10">
        <v>66.760000000000005</v>
      </c>
      <c r="AQ10">
        <v>0</v>
      </c>
      <c r="AR10">
        <v>0</v>
      </c>
      <c r="AS10">
        <v>0</v>
      </c>
      <c r="AT10">
        <v>192.98</v>
      </c>
      <c r="AU10">
        <v>0.48</v>
      </c>
      <c r="AV10">
        <v>0</v>
      </c>
      <c r="AW10">
        <v>6.75</v>
      </c>
      <c r="AX10">
        <v>96.49</v>
      </c>
      <c r="AY10">
        <v>48.24</v>
      </c>
      <c r="AZ10">
        <v>166.93</v>
      </c>
      <c r="BA10">
        <v>0</v>
      </c>
      <c r="BB10">
        <v>36.18</v>
      </c>
      <c r="BC10">
        <v>1.93</v>
      </c>
      <c r="BD10">
        <v>0.57999999999999996</v>
      </c>
      <c r="BE10">
        <v>19.3</v>
      </c>
      <c r="BF10">
        <v>0.97</v>
      </c>
      <c r="BG10">
        <v>0.68</v>
      </c>
      <c r="BH10">
        <v>48.24</v>
      </c>
      <c r="BI10">
        <v>144.74</v>
      </c>
      <c r="BJ10">
        <v>1.59</v>
      </c>
      <c r="BK10">
        <v>28.95</v>
      </c>
      <c r="BL10">
        <v>64.73</v>
      </c>
      <c r="BM10">
        <v>0</v>
      </c>
      <c r="BN10">
        <v>0</v>
      </c>
      <c r="BO10">
        <v>37.270000000000003</v>
      </c>
      <c r="BP10">
        <v>12.43</v>
      </c>
      <c r="BQ10">
        <v>0.88</v>
      </c>
      <c r="BR10">
        <v>308.77</v>
      </c>
      <c r="BS10">
        <v>0</v>
      </c>
      <c r="BT10">
        <v>67.540000000000006</v>
      </c>
      <c r="BU10">
        <v>38.6</v>
      </c>
      <c r="BV10">
        <v>24.12</v>
      </c>
      <c r="BW10">
        <v>24.12</v>
      </c>
      <c r="BX10">
        <v>24.66</v>
      </c>
      <c r="BY10">
        <v>0</v>
      </c>
      <c r="BZ10">
        <v>24.12</v>
      </c>
      <c r="CA10">
        <v>48.24</v>
      </c>
      <c r="CB10">
        <v>24.12</v>
      </c>
      <c r="CC10">
        <v>24.12</v>
      </c>
      <c r="CD10">
        <v>48.24</v>
      </c>
      <c r="CE10">
        <v>38.6</v>
      </c>
      <c r="CF10">
        <v>13.08</v>
      </c>
      <c r="CG10">
        <v>0</v>
      </c>
    </row>
    <row r="11" spans="1:85">
      <c r="A11" t="s">
        <v>240</v>
      </c>
      <c r="C11" t="s">
        <v>316</v>
      </c>
      <c r="G11" t="s">
        <v>53</v>
      </c>
      <c r="H11" s="73">
        <v>857.03</v>
      </c>
      <c r="I11" s="46">
        <v>502.98</v>
      </c>
      <c r="J11" s="46">
        <v>602.04999999999995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13.51</v>
      </c>
      <c r="AB11">
        <v>0</v>
      </c>
      <c r="AC11">
        <v>0</v>
      </c>
      <c r="AD11">
        <v>0.61</v>
      </c>
      <c r="AE11">
        <v>48.24</v>
      </c>
      <c r="AF11">
        <v>241.22</v>
      </c>
      <c r="AG11">
        <v>37.270000000000003</v>
      </c>
      <c r="AH11">
        <v>48.61</v>
      </c>
      <c r="AI11">
        <v>1.93</v>
      </c>
      <c r="AJ11">
        <v>0</v>
      </c>
      <c r="AK11">
        <v>96.49</v>
      </c>
      <c r="AL11">
        <v>0.35</v>
      </c>
      <c r="AM11">
        <v>0</v>
      </c>
      <c r="AN11">
        <v>0</v>
      </c>
      <c r="AO11">
        <v>0.52</v>
      </c>
      <c r="AP11">
        <v>66.760000000000005</v>
      </c>
      <c r="AQ11">
        <v>0</v>
      </c>
      <c r="AR11">
        <v>0</v>
      </c>
      <c r="AS11">
        <v>0</v>
      </c>
      <c r="AT11">
        <v>192.98</v>
      </c>
      <c r="AU11">
        <v>0.48</v>
      </c>
      <c r="AV11">
        <v>0</v>
      </c>
      <c r="AW11">
        <v>6.75</v>
      </c>
      <c r="AX11">
        <v>96.49</v>
      </c>
      <c r="AY11">
        <v>0</v>
      </c>
      <c r="AZ11">
        <v>166.93</v>
      </c>
      <c r="BA11">
        <v>0</v>
      </c>
      <c r="BB11">
        <v>36.18</v>
      </c>
      <c r="BC11">
        <v>1.93</v>
      </c>
      <c r="BD11">
        <v>0.53</v>
      </c>
      <c r="BE11">
        <v>0</v>
      </c>
      <c r="BF11">
        <v>0.97</v>
      </c>
      <c r="BG11">
        <v>0.68</v>
      </c>
      <c r="BH11">
        <v>48.24</v>
      </c>
      <c r="BI11">
        <v>144.74</v>
      </c>
      <c r="BJ11">
        <v>1.59</v>
      </c>
      <c r="BK11">
        <v>0</v>
      </c>
      <c r="BL11">
        <v>64.73</v>
      </c>
      <c r="BM11">
        <v>0</v>
      </c>
      <c r="BN11">
        <v>0</v>
      </c>
      <c r="BO11">
        <v>37.270000000000003</v>
      </c>
      <c r="BP11">
        <v>12.43</v>
      </c>
      <c r="BQ11">
        <v>0.88</v>
      </c>
      <c r="BR11">
        <v>308.77</v>
      </c>
      <c r="BS11">
        <v>0</v>
      </c>
      <c r="BT11">
        <v>67.540000000000006</v>
      </c>
      <c r="BU11">
        <v>38.6</v>
      </c>
      <c r="BV11">
        <v>24.12</v>
      </c>
      <c r="BW11">
        <v>24.12</v>
      </c>
      <c r="BX11">
        <v>24.66</v>
      </c>
      <c r="BY11">
        <v>0</v>
      </c>
      <c r="BZ11">
        <v>24.12</v>
      </c>
      <c r="CA11">
        <v>48.24</v>
      </c>
      <c r="CB11">
        <v>24.12</v>
      </c>
      <c r="CC11">
        <v>24.12</v>
      </c>
      <c r="CD11">
        <v>48.24</v>
      </c>
      <c r="CE11">
        <v>38.6</v>
      </c>
      <c r="CF11">
        <v>12.99</v>
      </c>
      <c r="CG11">
        <v>0</v>
      </c>
    </row>
    <row r="12" spans="1:85">
      <c r="A12" t="s">
        <v>241</v>
      </c>
      <c r="C12" t="s">
        <v>336</v>
      </c>
      <c r="G12" t="s">
        <v>54</v>
      </c>
      <c r="H12" s="73">
        <v>857.03</v>
      </c>
      <c r="I12" s="46">
        <v>502.98</v>
      </c>
      <c r="J12" s="46">
        <v>602.04999999999995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13.51</v>
      </c>
      <c r="AB12">
        <v>0</v>
      </c>
      <c r="AC12">
        <v>0</v>
      </c>
      <c r="AD12">
        <v>0.61</v>
      </c>
      <c r="AE12">
        <v>48.24</v>
      </c>
      <c r="AF12">
        <v>241.22</v>
      </c>
      <c r="AG12">
        <v>37.270000000000003</v>
      </c>
      <c r="AH12">
        <v>48.61</v>
      </c>
      <c r="AI12">
        <v>1.93</v>
      </c>
      <c r="AJ12">
        <v>0</v>
      </c>
      <c r="AK12">
        <v>96.49</v>
      </c>
      <c r="AL12">
        <v>0.35</v>
      </c>
      <c r="AM12">
        <v>0</v>
      </c>
      <c r="AN12">
        <v>0</v>
      </c>
      <c r="AO12">
        <v>0.52</v>
      </c>
      <c r="AP12">
        <v>66.760000000000005</v>
      </c>
      <c r="AQ12">
        <v>0</v>
      </c>
      <c r="AR12">
        <v>0</v>
      </c>
      <c r="AS12">
        <v>0</v>
      </c>
      <c r="AT12">
        <v>192.98</v>
      </c>
      <c r="AU12">
        <v>0.48</v>
      </c>
      <c r="AV12">
        <v>0</v>
      </c>
      <c r="AW12">
        <v>6.75</v>
      </c>
      <c r="AX12">
        <v>96.49</v>
      </c>
      <c r="AY12">
        <v>0</v>
      </c>
      <c r="AZ12">
        <v>166.93</v>
      </c>
      <c r="BA12">
        <v>0</v>
      </c>
      <c r="BB12">
        <v>36.18</v>
      </c>
      <c r="BC12">
        <v>1.93</v>
      </c>
      <c r="BD12">
        <v>0.53</v>
      </c>
      <c r="BE12">
        <v>0</v>
      </c>
      <c r="BF12">
        <v>0.97</v>
      </c>
      <c r="BG12">
        <v>0.68</v>
      </c>
      <c r="BH12">
        <v>48.24</v>
      </c>
      <c r="BI12">
        <v>144.74</v>
      </c>
      <c r="BJ12">
        <v>1.59</v>
      </c>
      <c r="BK12">
        <v>0</v>
      </c>
      <c r="BL12">
        <v>64.73</v>
      </c>
      <c r="BM12">
        <v>0</v>
      </c>
      <c r="BN12">
        <v>0</v>
      </c>
      <c r="BO12">
        <v>37.270000000000003</v>
      </c>
      <c r="BP12">
        <v>12.43</v>
      </c>
      <c r="BQ12">
        <v>0.88</v>
      </c>
      <c r="BR12">
        <v>308.77</v>
      </c>
      <c r="BS12">
        <v>0</v>
      </c>
      <c r="BT12">
        <v>67.540000000000006</v>
      </c>
      <c r="BU12">
        <v>38.6</v>
      </c>
      <c r="BV12">
        <v>24.12</v>
      </c>
      <c r="BW12">
        <v>24.12</v>
      </c>
      <c r="BX12">
        <v>24.66</v>
      </c>
      <c r="BY12">
        <v>0</v>
      </c>
      <c r="BZ12">
        <v>24.12</v>
      </c>
      <c r="CA12">
        <v>48.24</v>
      </c>
      <c r="CB12">
        <v>24.12</v>
      </c>
      <c r="CC12">
        <v>24.12</v>
      </c>
      <c r="CD12">
        <v>48.24</v>
      </c>
      <c r="CE12">
        <v>38.6</v>
      </c>
      <c r="CF12">
        <v>12.99</v>
      </c>
      <c r="CG12">
        <v>0</v>
      </c>
    </row>
    <row r="13" spans="1:85">
      <c r="A13" t="s">
        <v>242</v>
      </c>
      <c r="G13" t="s">
        <v>55</v>
      </c>
      <c r="H13" s="73">
        <v>857.03</v>
      </c>
      <c r="I13" s="46">
        <v>502.98</v>
      </c>
      <c r="J13" s="46">
        <v>602.04999999999995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13.51</v>
      </c>
      <c r="AB13">
        <v>0</v>
      </c>
      <c r="AC13">
        <v>0</v>
      </c>
      <c r="AD13">
        <v>0.61</v>
      </c>
      <c r="AE13">
        <v>48.24</v>
      </c>
      <c r="AF13">
        <v>241.22</v>
      </c>
      <c r="AG13">
        <v>37.270000000000003</v>
      </c>
      <c r="AH13">
        <v>48.61</v>
      </c>
      <c r="AI13">
        <v>1.93</v>
      </c>
      <c r="AJ13">
        <v>0</v>
      </c>
      <c r="AK13">
        <v>96.49</v>
      </c>
      <c r="AL13">
        <v>0.35</v>
      </c>
      <c r="AM13">
        <v>0</v>
      </c>
      <c r="AN13">
        <v>0</v>
      </c>
      <c r="AO13">
        <v>0.52</v>
      </c>
      <c r="AP13">
        <v>66.760000000000005</v>
      </c>
      <c r="AQ13">
        <v>0</v>
      </c>
      <c r="AR13">
        <v>0</v>
      </c>
      <c r="AS13">
        <v>0</v>
      </c>
      <c r="AT13">
        <v>192.98</v>
      </c>
      <c r="AU13">
        <v>0.48</v>
      </c>
      <c r="AV13">
        <v>0</v>
      </c>
      <c r="AW13">
        <v>6.75</v>
      </c>
      <c r="AX13">
        <v>96.49</v>
      </c>
      <c r="AY13">
        <v>0</v>
      </c>
      <c r="AZ13">
        <v>166.93</v>
      </c>
      <c r="BA13">
        <v>0</v>
      </c>
      <c r="BB13">
        <v>36.18</v>
      </c>
      <c r="BC13">
        <v>1.93</v>
      </c>
      <c r="BD13">
        <v>0.53</v>
      </c>
      <c r="BE13">
        <v>0</v>
      </c>
      <c r="BF13">
        <v>0.97</v>
      </c>
      <c r="BG13">
        <v>0.68</v>
      </c>
      <c r="BH13">
        <v>48.24</v>
      </c>
      <c r="BI13">
        <v>144.74</v>
      </c>
      <c r="BJ13">
        <v>1.59</v>
      </c>
      <c r="BK13">
        <v>0</v>
      </c>
      <c r="BL13">
        <v>64.73</v>
      </c>
      <c r="BM13">
        <v>0</v>
      </c>
      <c r="BN13">
        <v>0</v>
      </c>
      <c r="BO13">
        <v>37.270000000000003</v>
      </c>
      <c r="BP13">
        <v>12.43</v>
      </c>
      <c r="BQ13">
        <v>0.88</v>
      </c>
      <c r="BR13">
        <v>308.77</v>
      </c>
      <c r="BS13">
        <v>0</v>
      </c>
      <c r="BT13">
        <v>67.540000000000006</v>
      </c>
      <c r="BU13">
        <v>38.6</v>
      </c>
      <c r="BV13">
        <v>24.12</v>
      </c>
      <c r="BW13">
        <v>24.12</v>
      </c>
      <c r="BX13">
        <v>24.66</v>
      </c>
      <c r="BY13">
        <v>0</v>
      </c>
      <c r="BZ13">
        <v>24.12</v>
      </c>
      <c r="CA13">
        <v>48.24</v>
      </c>
      <c r="CB13">
        <v>24.12</v>
      </c>
      <c r="CC13">
        <v>24.12</v>
      </c>
      <c r="CD13">
        <v>48.24</v>
      </c>
      <c r="CE13">
        <v>38.6</v>
      </c>
      <c r="CF13">
        <v>12.99</v>
      </c>
      <c r="CG13">
        <v>0</v>
      </c>
    </row>
    <row r="14" spans="1:85">
      <c r="A14" t="s">
        <v>243</v>
      </c>
      <c r="G14" t="s">
        <v>56</v>
      </c>
      <c r="H14" s="73">
        <v>857.03</v>
      </c>
      <c r="I14" s="46">
        <v>502.98</v>
      </c>
      <c r="J14" s="46">
        <v>602.04999999999995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13.51</v>
      </c>
      <c r="AB14">
        <v>0</v>
      </c>
      <c r="AC14">
        <v>0</v>
      </c>
      <c r="AD14">
        <v>0.61</v>
      </c>
      <c r="AE14">
        <v>48.24</v>
      </c>
      <c r="AF14">
        <v>241.22</v>
      </c>
      <c r="AG14">
        <v>37.270000000000003</v>
      </c>
      <c r="AH14">
        <v>48.61</v>
      </c>
      <c r="AI14">
        <v>1.93</v>
      </c>
      <c r="AJ14">
        <v>0</v>
      </c>
      <c r="AK14">
        <v>96.49</v>
      </c>
      <c r="AL14">
        <v>0.35</v>
      </c>
      <c r="AM14">
        <v>0</v>
      </c>
      <c r="AN14">
        <v>0</v>
      </c>
      <c r="AO14">
        <v>0.52</v>
      </c>
      <c r="AP14">
        <v>66.760000000000005</v>
      </c>
      <c r="AQ14">
        <v>0</v>
      </c>
      <c r="AR14">
        <v>0</v>
      </c>
      <c r="AS14">
        <v>0</v>
      </c>
      <c r="AT14">
        <v>192.98</v>
      </c>
      <c r="AU14">
        <v>0.48</v>
      </c>
      <c r="AV14">
        <v>0</v>
      </c>
      <c r="AW14">
        <v>6.75</v>
      </c>
      <c r="AX14">
        <v>96.49</v>
      </c>
      <c r="AY14">
        <v>0</v>
      </c>
      <c r="AZ14">
        <v>166.93</v>
      </c>
      <c r="BA14">
        <v>0</v>
      </c>
      <c r="BB14">
        <v>36.18</v>
      </c>
      <c r="BC14">
        <v>1.93</v>
      </c>
      <c r="BD14">
        <v>0.53</v>
      </c>
      <c r="BE14">
        <v>0</v>
      </c>
      <c r="BF14">
        <v>0.97</v>
      </c>
      <c r="BG14">
        <v>0.68</v>
      </c>
      <c r="BH14">
        <v>48.24</v>
      </c>
      <c r="BI14">
        <v>144.74</v>
      </c>
      <c r="BJ14">
        <v>1.59</v>
      </c>
      <c r="BK14">
        <v>0</v>
      </c>
      <c r="BL14">
        <v>64.73</v>
      </c>
      <c r="BM14">
        <v>0</v>
      </c>
      <c r="BN14">
        <v>0</v>
      </c>
      <c r="BO14">
        <v>37.270000000000003</v>
      </c>
      <c r="BP14">
        <v>12.43</v>
      </c>
      <c r="BQ14">
        <v>0.88</v>
      </c>
      <c r="BR14">
        <v>308.77</v>
      </c>
      <c r="BS14">
        <v>0</v>
      </c>
      <c r="BT14">
        <v>67.540000000000006</v>
      </c>
      <c r="BU14">
        <v>38.6</v>
      </c>
      <c r="BV14">
        <v>24.12</v>
      </c>
      <c r="BW14">
        <v>24.12</v>
      </c>
      <c r="BX14">
        <v>24.66</v>
      </c>
      <c r="BY14">
        <v>0</v>
      </c>
      <c r="BZ14">
        <v>24.12</v>
      </c>
      <c r="CA14">
        <v>48.24</v>
      </c>
      <c r="CB14">
        <v>24.12</v>
      </c>
      <c r="CC14">
        <v>24.12</v>
      </c>
      <c r="CD14">
        <v>48.24</v>
      </c>
      <c r="CE14">
        <v>38.6</v>
      </c>
      <c r="CF14">
        <v>12.99</v>
      </c>
      <c r="CG14">
        <v>0</v>
      </c>
    </row>
    <row r="15" spans="1:85">
      <c r="A15" t="s">
        <v>244</v>
      </c>
      <c r="G15" t="s">
        <v>57</v>
      </c>
      <c r="H15" s="73">
        <v>817.42000000000007</v>
      </c>
      <c r="I15" s="46">
        <v>502.98</v>
      </c>
      <c r="J15" s="46">
        <v>601.8599999999999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13.51</v>
      </c>
      <c r="AB15">
        <v>0</v>
      </c>
      <c r="AC15">
        <v>0</v>
      </c>
      <c r="AD15">
        <v>0.61</v>
      </c>
      <c r="AE15">
        <v>48.24</v>
      </c>
      <c r="AF15">
        <v>183.33</v>
      </c>
      <c r="AG15">
        <v>37.270000000000003</v>
      </c>
      <c r="AH15">
        <v>48.61</v>
      </c>
      <c r="AI15">
        <v>1.93</v>
      </c>
      <c r="AJ15">
        <v>0</v>
      </c>
      <c r="AK15">
        <v>96.49</v>
      </c>
      <c r="AL15">
        <v>0.35</v>
      </c>
      <c r="AM15">
        <v>0</v>
      </c>
      <c r="AN15">
        <v>0</v>
      </c>
      <c r="AO15">
        <v>0.52</v>
      </c>
      <c r="AP15">
        <v>66.760000000000005</v>
      </c>
      <c r="AQ15">
        <v>0</v>
      </c>
      <c r="AR15">
        <v>0</v>
      </c>
      <c r="AS15">
        <v>0</v>
      </c>
      <c r="AT15">
        <v>192.98</v>
      </c>
      <c r="AU15">
        <v>0.48</v>
      </c>
      <c r="AV15">
        <v>0</v>
      </c>
      <c r="AW15">
        <v>5.79</v>
      </c>
      <c r="AX15">
        <v>96.49</v>
      </c>
      <c r="AY15">
        <v>0</v>
      </c>
      <c r="AZ15">
        <v>166.93</v>
      </c>
      <c r="BA15">
        <v>57.89</v>
      </c>
      <c r="BB15">
        <v>36.18</v>
      </c>
      <c r="BC15">
        <v>1.93</v>
      </c>
      <c r="BD15">
        <v>0.48</v>
      </c>
      <c r="BE15">
        <v>0</v>
      </c>
      <c r="BF15">
        <v>0.97</v>
      </c>
      <c r="BG15">
        <v>0.68</v>
      </c>
      <c r="BH15">
        <v>48.24</v>
      </c>
      <c r="BI15">
        <v>144.74</v>
      </c>
      <c r="BJ15">
        <v>1.59</v>
      </c>
      <c r="BK15">
        <v>0</v>
      </c>
      <c r="BL15">
        <v>64.73</v>
      </c>
      <c r="BM15">
        <v>0</v>
      </c>
      <c r="BN15">
        <v>0</v>
      </c>
      <c r="BO15">
        <v>37.270000000000003</v>
      </c>
      <c r="BP15">
        <v>12.43</v>
      </c>
      <c r="BQ15">
        <v>0.88</v>
      </c>
      <c r="BR15">
        <v>308.77</v>
      </c>
      <c r="BS15">
        <v>0</v>
      </c>
      <c r="BT15">
        <v>67.540000000000006</v>
      </c>
      <c r="BU15">
        <v>38.6</v>
      </c>
      <c r="BV15">
        <v>24.12</v>
      </c>
      <c r="BW15">
        <v>24.12</v>
      </c>
      <c r="BX15">
        <v>24.66</v>
      </c>
      <c r="BY15">
        <v>0</v>
      </c>
      <c r="BZ15">
        <v>24.12</v>
      </c>
      <c r="CA15">
        <v>48.24</v>
      </c>
      <c r="CB15">
        <v>24.12</v>
      </c>
      <c r="CC15">
        <v>24.12</v>
      </c>
      <c r="CD15">
        <v>48.24</v>
      </c>
      <c r="CE15">
        <v>0</v>
      </c>
      <c r="CF15">
        <v>12.8</v>
      </c>
      <c r="CG15">
        <v>0</v>
      </c>
    </row>
    <row r="16" spans="1:85">
      <c r="A16" t="s">
        <v>245</v>
      </c>
      <c r="G16" t="s">
        <v>58</v>
      </c>
      <c r="H16" s="73">
        <v>817.42000000000007</v>
      </c>
      <c r="I16" s="46">
        <v>502.98</v>
      </c>
      <c r="J16" s="46">
        <v>601.8599999999999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13.51</v>
      </c>
      <c r="AB16">
        <v>0</v>
      </c>
      <c r="AC16">
        <v>0</v>
      </c>
      <c r="AD16">
        <v>0.61</v>
      </c>
      <c r="AE16">
        <v>48.24</v>
      </c>
      <c r="AF16">
        <v>183.33</v>
      </c>
      <c r="AG16">
        <v>37.270000000000003</v>
      </c>
      <c r="AH16">
        <v>48.61</v>
      </c>
      <c r="AI16">
        <v>1.93</v>
      </c>
      <c r="AJ16">
        <v>0</v>
      </c>
      <c r="AK16">
        <v>96.49</v>
      </c>
      <c r="AL16">
        <v>0.35</v>
      </c>
      <c r="AM16">
        <v>0</v>
      </c>
      <c r="AN16">
        <v>0</v>
      </c>
      <c r="AO16">
        <v>0.52</v>
      </c>
      <c r="AP16">
        <v>66.760000000000005</v>
      </c>
      <c r="AQ16">
        <v>0</v>
      </c>
      <c r="AR16">
        <v>0</v>
      </c>
      <c r="AS16">
        <v>0</v>
      </c>
      <c r="AT16">
        <v>192.98</v>
      </c>
      <c r="AU16">
        <v>0.48</v>
      </c>
      <c r="AV16">
        <v>0</v>
      </c>
      <c r="AW16">
        <v>5.79</v>
      </c>
      <c r="AX16">
        <v>96.49</v>
      </c>
      <c r="AY16">
        <v>0</v>
      </c>
      <c r="AZ16">
        <v>166.93</v>
      </c>
      <c r="BA16">
        <v>57.89</v>
      </c>
      <c r="BB16">
        <v>36.18</v>
      </c>
      <c r="BC16">
        <v>1.93</v>
      </c>
      <c r="BD16">
        <v>0.48</v>
      </c>
      <c r="BE16">
        <v>0</v>
      </c>
      <c r="BF16">
        <v>0.97</v>
      </c>
      <c r="BG16">
        <v>0.68</v>
      </c>
      <c r="BH16">
        <v>48.24</v>
      </c>
      <c r="BI16">
        <v>144.74</v>
      </c>
      <c r="BJ16">
        <v>1.59</v>
      </c>
      <c r="BK16">
        <v>0</v>
      </c>
      <c r="BL16">
        <v>64.73</v>
      </c>
      <c r="BM16">
        <v>0</v>
      </c>
      <c r="BN16">
        <v>0</v>
      </c>
      <c r="BO16">
        <v>37.270000000000003</v>
      </c>
      <c r="BP16">
        <v>12.43</v>
      </c>
      <c r="BQ16">
        <v>0.88</v>
      </c>
      <c r="BR16">
        <v>308.77</v>
      </c>
      <c r="BS16">
        <v>0</v>
      </c>
      <c r="BT16">
        <v>67.540000000000006</v>
      </c>
      <c r="BU16">
        <v>38.6</v>
      </c>
      <c r="BV16">
        <v>24.12</v>
      </c>
      <c r="BW16">
        <v>24.12</v>
      </c>
      <c r="BX16">
        <v>24.66</v>
      </c>
      <c r="BY16">
        <v>0</v>
      </c>
      <c r="BZ16">
        <v>24.12</v>
      </c>
      <c r="CA16">
        <v>48.24</v>
      </c>
      <c r="CB16">
        <v>24.12</v>
      </c>
      <c r="CC16">
        <v>24.12</v>
      </c>
      <c r="CD16">
        <v>48.24</v>
      </c>
      <c r="CE16">
        <v>0</v>
      </c>
      <c r="CF16">
        <v>12.8</v>
      </c>
      <c r="CG16">
        <v>0</v>
      </c>
    </row>
    <row r="17" spans="1:85">
      <c r="A17" t="s">
        <v>246</v>
      </c>
      <c r="G17" t="s">
        <v>59</v>
      </c>
      <c r="H17" s="73">
        <v>817.42000000000007</v>
      </c>
      <c r="I17" s="46">
        <v>502.98</v>
      </c>
      <c r="J17" s="46">
        <v>601.8599999999999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13.51</v>
      </c>
      <c r="AB17">
        <v>0</v>
      </c>
      <c r="AC17">
        <v>0</v>
      </c>
      <c r="AD17">
        <v>0.61</v>
      </c>
      <c r="AE17">
        <v>48.24</v>
      </c>
      <c r="AF17">
        <v>183.33</v>
      </c>
      <c r="AG17">
        <v>37.270000000000003</v>
      </c>
      <c r="AH17">
        <v>48.61</v>
      </c>
      <c r="AI17">
        <v>1.93</v>
      </c>
      <c r="AJ17">
        <v>0</v>
      </c>
      <c r="AK17">
        <v>96.49</v>
      </c>
      <c r="AL17">
        <v>0.35</v>
      </c>
      <c r="AM17">
        <v>0</v>
      </c>
      <c r="AN17">
        <v>0</v>
      </c>
      <c r="AO17">
        <v>0.52</v>
      </c>
      <c r="AP17">
        <v>66.760000000000005</v>
      </c>
      <c r="AQ17">
        <v>0</v>
      </c>
      <c r="AR17">
        <v>0</v>
      </c>
      <c r="AS17">
        <v>0</v>
      </c>
      <c r="AT17">
        <v>192.98</v>
      </c>
      <c r="AU17">
        <v>0.48</v>
      </c>
      <c r="AV17">
        <v>0</v>
      </c>
      <c r="AW17">
        <v>5.79</v>
      </c>
      <c r="AX17">
        <v>96.49</v>
      </c>
      <c r="AY17">
        <v>0</v>
      </c>
      <c r="AZ17">
        <v>166.93</v>
      </c>
      <c r="BA17">
        <v>57.89</v>
      </c>
      <c r="BB17">
        <v>36.18</v>
      </c>
      <c r="BC17">
        <v>1.93</v>
      </c>
      <c r="BD17">
        <v>0.48</v>
      </c>
      <c r="BE17">
        <v>0</v>
      </c>
      <c r="BF17">
        <v>0.97</v>
      </c>
      <c r="BG17">
        <v>0.68</v>
      </c>
      <c r="BH17">
        <v>48.24</v>
      </c>
      <c r="BI17">
        <v>144.74</v>
      </c>
      <c r="BJ17">
        <v>1.59</v>
      </c>
      <c r="BK17">
        <v>0</v>
      </c>
      <c r="BL17">
        <v>64.73</v>
      </c>
      <c r="BM17">
        <v>0</v>
      </c>
      <c r="BN17">
        <v>0</v>
      </c>
      <c r="BO17">
        <v>37.270000000000003</v>
      </c>
      <c r="BP17">
        <v>12.43</v>
      </c>
      <c r="BQ17">
        <v>0.88</v>
      </c>
      <c r="BR17">
        <v>308.77</v>
      </c>
      <c r="BS17">
        <v>0</v>
      </c>
      <c r="BT17">
        <v>67.540000000000006</v>
      </c>
      <c r="BU17">
        <v>38.6</v>
      </c>
      <c r="BV17">
        <v>24.12</v>
      </c>
      <c r="BW17">
        <v>24.12</v>
      </c>
      <c r="BX17">
        <v>24.66</v>
      </c>
      <c r="BY17">
        <v>0</v>
      </c>
      <c r="BZ17">
        <v>24.12</v>
      </c>
      <c r="CA17">
        <v>48.24</v>
      </c>
      <c r="CB17">
        <v>24.12</v>
      </c>
      <c r="CC17">
        <v>24.12</v>
      </c>
      <c r="CD17">
        <v>48.24</v>
      </c>
      <c r="CE17">
        <v>0</v>
      </c>
      <c r="CF17">
        <v>12.8</v>
      </c>
      <c r="CG17">
        <v>0</v>
      </c>
    </row>
    <row r="18" spans="1:85">
      <c r="A18" t="s">
        <v>247</v>
      </c>
      <c r="G18" t="s">
        <v>60</v>
      </c>
      <c r="H18" s="73">
        <v>817.42000000000007</v>
      </c>
      <c r="I18" s="46">
        <v>502.98</v>
      </c>
      <c r="J18" s="46">
        <v>601.8599999999999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13.51</v>
      </c>
      <c r="AB18">
        <v>0</v>
      </c>
      <c r="AC18">
        <v>0</v>
      </c>
      <c r="AD18">
        <v>0.61</v>
      </c>
      <c r="AE18">
        <v>48.24</v>
      </c>
      <c r="AF18">
        <v>183.33</v>
      </c>
      <c r="AG18">
        <v>37.270000000000003</v>
      </c>
      <c r="AH18">
        <v>48.61</v>
      </c>
      <c r="AI18">
        <v>1.93</v>
      </c>
      <c r="AJ18">
        <v>0</v>
      </c>
      <c r="AK18">
        <v>96.49</v>
      </c>
      <c r="AL18">
        <v>0.35</v>
      </c>
      <c r="AM18">
        <v>0</v>
      </c>
      <c r="AN18">
        <v>0</v>
      </c>
      <c r="AO18">
        <v>0.52</v>
      </c>
      <c r="AP18">
        <v>66.760000000000005</v>
      </c>
      <c r="AQ18">
        <v>0</v>
      </c>
      <c r="AR18">
        <v>0</v>
      </c>
      <c r="AS18">
        <v>0</v>
      </c>
      <c r="AT18">
        <v>192.98</v>
      </c>
      <c r="AU18">
        <v>0.48</v>
      </c>
      <c r="AV18">
        <v>0</v>
      </c>
      <c r="AW18">
        <v>5.79</v>
      </c>
      <c r="AX18">
        <v>96.49</v>
      </c>
      <c r="AY18">
        <v>0</v>
      </c>
      <c r="AZ18">
        <v>166.93</v>
      </c>
      <c r="BA18">
        <v>57.89</v>
      </c>
      <c r="BB18">
        <v>36.18</v>
      </c>
      <c r="BC18">
        <v>1.93</v>
      </c>
      <c r="BD18">
        <v>0.48</v>
      </c>
      <c r="BE18">
        <v>0</v>
      </c>
      <c r="BF18">
        <v>0.97</v>
      </c>
      <c r="BG18">
        <v>0.68</v>
      </c>
      <c r="BH18">
        <v>48.24</v>
      </c>
      <c r="BI18">
        <v>144.74</v>
      </c>
      <c r="BJ18">
        <v>1.59</v>
      </c>
      <c r="BK18">
        <v>0</v>
      </c>
      <c r="BL18">
        <v>64.73</v>
      </c>
      <c r="BM18">
        <v>0</v>
      </c>
      <c r="BN18">
        <v>0</v>
      </c>
      <c r="BO18">
        <v>37.270000000000003</v>
      </c>
      <c r="BP18">
        <v>12.43</v>
      </c>
      <c r="BQ18">
        <v>0.88</v>
      </c>
      <c r="BR18">
        <v>308.77</v>
      </c>
      <c r="BS18">
        <v>0</v>
      </c>
      <c r="BT18">
        <v>67.540000000000006</v>
      </c>
      <c r="BU18">
        <v>38.6</v>
      </c>
      <c r="BV18">
        <v>24.12</v>
      </c>
      <c r="BW18">
        <v>24.12</v>
      </c>
      <c r="BX18">
        <v>24.66</v>
      </c>
      <c r="BY18">
        <v>0</v>
      </c>
      <c r="BZ18">
        <v>24.12</v>
      </c>
      <c r="CA18">
        <v>48.24</v>
      </c>
      <c r="CB18">
        <v>24.12</v>
      </c>
      <c r="CC18">
        <v>24.12</v>
      </c>
      <c r="CD18">
        <v>48.24</v>
      </c>
      <c r="CE18">
        <v>0</v>
      </c>
      <c r="CF18">
        <v>12.8</v>
      </c>
      <c r="CG18">
        <v>0</v>
      </c>
    </row>
    <row r="19" spans="1:85">
      <c r="A19" t="s">
        <v>261</v>
      </c>
      <c r="G19" t="s">
        <v>61</v>
      </c>
      <c r="H19" s="73">
        <v>817.42000000000007</v>
      </c>
      <c r="I19" s="46">
        <v>502.98</v>
      </c>
      <c r="J19" s="46">
        <v>601.67999999999995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13.51</v>
      </c>
      <c r="AB19">
        <v>0</v>
      </c>
      <c r="AC19">
        <v>0</v>
      </c>
      <c r="AD19">
        <v>0.61</v>
      </c>
      <c r="AE19">
        <v>48.24</v>
      </c>
      <c r="AF19">
        <v>183.33</v>
      </c>
      <c r="AG19">
        <v>37.270000000000003</v>
      </c>
      <c r="AH19">
        <v>48.61</v>
      </c>
      <c r="AI19">
        <v>1.93</v>
      </c>
      <c r="AJ19">
        <v>0</v>
      </c>
      <c r="AK19">
        <v>96.49</v>
      </c>
      <c r="AL19">
        <v>0.35</v>
      </c>
      <c r="AM19">
        <v>0</v>
      </c>
      <c r="AN19">
        <v>0</v>
      </c>
      <c r="AO19">
        <v>0.52</v>
      </c>
      <c r="AP19">
        <v>66.760000000000005</v>
      </c>
      <c r="AQ19">
        <v>0</v>
      </c>
      <c r="AR19">
        <v>0</v>
      </c>
      <c r="AS19">
        <v>0</v>
      </c>
      <c r="AT19">
        <v>192.98</v>
      </c>
      <c r="AU19">
        <v>0.48</v>
      </c>
      <c r="AV19">
        <v>0</v>
      </c>
      <c r="AW19">
        <v>5.79</v>
      </c>
      <c r="AX19">
        <v>96.49</v>
      </c>
      <c r="AY19">
        <v>0</v>
      </c>
      <c r="AZ19">
        <v>166.93</v>
      </c>
      <c r="BA19">
        <v>57.89</v>
      </c>
      <c r="BB19">
        <v>36.18</v>
      </c>
      <c r="BC19">
        <v>1.93</v>
      </c>
      <c r="BD19">
        <v>0.48</v>
      </c>
      <c r="BE19">
        <v>0</v>
      </c>
      <c r="BF19">
        <v>0.97</v>
      </c>
      <c r="BG19">
        <v>0.68</v>
      </c>
      <c r="BH19">
        <v>48.24</v>
      </c>
      <c r="BI19">
        <v>144.74</v>
      </c>
      <c r="BJ19">
        <v>1.59</v>
      </c>
      <c r="BK19">
        <v>0</v>
      </c>
      <c r="BL19">
        <v>64.73</v>
      </c>
      <c r="BM19">
        <v>0</v>
      </c>
      <c r="BN19">
        <v>0</v>
      </c>
      <c r="BO19">
        <v>37.270000000000003</v>
      </c>
      <c r="BP19">
        <v>12.43</v>
      </c>
      <c r="BQ19">
        <v>0.88</v>
      </c>
      <c r="BR19">
        <v>308.77</v>
      </c>
      <c r="BS19">
        <v>0</v>
      </c>
      <c r="BT19">
        <v>67.540000000000006</v>
      </c>
      <c r="BU19">
        <v>38.6</v>
      </c>
      <c r="BV19">
        <v>24.12</v>
      </c>
      <c r="BW19">
        <v>24.12</v>
      </c>
      <c r="BX19">
        <v>24.66</v>
      </c>
      <c r="BY19">
        <v>0</v>
      </c>
      <c r="BZ19">
        <v>24.12</v>
      </c>
      <c r="CA19">
        <v>48.24</v>
      </c>
      <c r="CB19">
        <v>24.12</v>
      </c>
      <c r="CC19">
        <v>24.12</v>
      </c>
      <c r="CD19">
        <v>48.24</v>
      </c>
      <c r="CE19">
        <v>0</v>
      </c>
      <c r="CF19">
        <v>12.62</v>
      </c>
      <c r="CG19">
        <v>0</v>
      </c>
    </row>
    <row r="20" spans="1:85">
      <c r="A20" t="s">
        <v>262</v>
      </c>
      <c r="G20" t="s">
        <v>62</v>
      </c>
      <c r="H20" s="73">
        <v>817.42000000000007</v>
      </c>
      <c r="I20" s="46">
        <v>502.98</v>
      </c>
      <c r="J20" s="46">
        <v>601.67999999999995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13.51</v>
      </c>
      <c r="AB20">
        <v>0</v>
      </c>
      <c r="AC20">
        <v>0</v>
      </c>
      <c r="AD20">
        <v>0.61</v>
      </c>
      <c r="AE20">
        <v>48.24</v>
      </c>
      <c r="AF20">
        <v>183.33</v>
      </c>
      <c r="AG20">
        <v>37.270000000000003</v>
      </c>
      <c r="AH20">
        <v>48.61</v>
      </c>
      <c r="AI20">
        <v>1.93</v>
      </c>
      <c r="AJ20">
        <v>0</v>
      </c>
      <c r="AK20">
        <v>96.49</v>
      </c>
      <c r="AL20">
        <v>0.35</v>
      </c>
      <c r="AM20">
        <v>0</v>
      </c>
      <c r="AN20">
        <v>0</v>
      </c>
      <c r="AO20">
        <v>0.52</v>
      </c>
      <c r="AP20">
        <v>66.760000000000005</v>
      </c>
      <c r="AQ20">
        <v>0</v>
      </c>
      <c r="AR20">
        <v>0</v>
      </c>
      <c r="AS20">
        <v>0</v>
      </c>
      <c r="AT20">
        <v>192.98</v>
      </c>
      <c r="AU20">
        <v>0.48</v>
      </c>
      <c r="AV20">
        <v>0</v>
      </c>
      <c r="AW20">
        <v>5.79</v>
      </c>
      <c r="AX20">
        <v>96.49</v>
      </c>
      <c r="AY20">
        <v>0</v>
      </c>
      <c r="AZ20">
        <v>166.93</v>
      </c>
      <c r="BA20">
        <v>57.89</v>
      </c>
      <c r="BB20">
        <v>36.18</v>
      </c>
      <c r="BC20">
        <v>1.93</v>
      </c>
      <c r="BD20">
        <v>0.48</v>
      </c>
      <c r="BE20">
        <v>0</v>
      </c>
      <c r="BF20">
        <v>0.97</v>
      </c>
      <c r="BG20">
        <v>0.68</v>
      </c>
      <c r="BH20">
        <v>48.24</v>
      </c>
      <c r="BI20">
        <v>144.74</v>
      </c>
      <c r="BJ20">
        <v>1.59</v>
      </c>
      <c r="BK20">
        <v>0</v>
      </c>
      <c r="BL20">
        <v>64.73</v>
      </c>
      <c r="BM20">
        <v>0</v>
      </c>
      <c r="BN20">
        <v>0</v>
      </c>
      <c r="BO20">
        <v>37.270000000000003</v>
      </c>
      <c r="BP20">
        <v>12.43</v>
      </c>
      <c r="BQ20">
        <v>0.88</v>
      </c>
      <c r="BR20">
        <v>308.77</v>
      </c>
      <c r="BS20">
        <v>0</v>
      </c>
      <c r="BT20">
        <v>67.540000000000006</v>
      </c>
      <c r="BU20">
        <v>38.6</v>
      </c>
      <c r="BV20">
        <v>24.12</v>
      </c>
      <c r="BW20">
        <v>24.12</v>
      </c>
      <c r="BX20">
        <v>24.66</v>
      </c>
      <c r="BY20">
        <v>0</v>
      </c>
      <c r="BZ20">
        <v>24.12</v>
      </c>
      <c r="CA20">
        <v>48.24</v>
      </c>
      <c r="CB20">
        <v>24.12</v>
      </c>
      <c r="CC20">
        <v>24.12</v>
      </c>
      <c r="CD20">
        <v>48.24</v>
      </c>
      <c r="CE20">
        <v>0</v>
      </c>
      <c r="CF20">
        <v>12.62</v>
      </c>
      <c r="CG20">
        <v>0</v>
      </c>
    </row>
    <row r="21" spans="1:85">
      <c r="A21" t="s">
        <v>248</v>
      </c>
      <c r="G21" t="s">
        <v>63</v>
      </c>
      <c r="H21" s="73">
        <v>817.42000000000007</v>
      </c>
      <c r="I21" s="46">
        <v>502.98</v>
      </c>
      <c r="J21" s="46">
        <v>601.67999999999995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13.51</v>
      </c>
      <c r="AB21">
        <v>0</v>
      </c>
      <c r="AC21">
        <v>0</v>
      </c>
      <c r="AD21">
        <v>0.61</v>
      </c>
      <c r="AE21">
        <v>48.24</v>
      </c>
      <c r="AF21">
        <v>183.33</v>
      </c>
      <c r="AG21">
        <v>37.270000000000003</v>
      </c>
      <c r="AH21">
        <v>48.61</v>
      </c>
      <c r="AI21">
        <v>1.93</v>
      </c>
      <c r="AJ21">
        <v>0</v>
      </c>
      <c r="AK21">
        <v>96.49</v>
      </c>
      <c r="AL21">
        <v>0.35</v>
      </c>
      <c r="AM21">
        <v>0</v>
      </c>
      <c r="AN21">
        <v>0</v>
      </c>
      <c r="AO21">
        <v>0.52</v>
      </c>
      <c r="AP21">
        <v>66.760000000000005</v>
      </c>
      <c r="AQ21">
        <v>0</v>
      </c>
      <c r="AR21">
        <v>0</v>
      </c>
      <c r="AS21">
        <v>0</v>
      </c>
      <c r="AT21">
        <v>192.98</v>
      </c>
      <c r="AU21">
        <v>0.48</v>
      </c>
      <c r="AV21">
        <v>0</v>
      </c>
      <c r="AW21">
        <v>5.79</v>
      </c>
      <c r="AX21">
        <v>96.49</v>
      </c>
      <c r="AY21">
        <v>0</v>
      </c>
      <c r="AZ21">
        <v>166.93</v>
      </c>
      <c r="BA21">
        <v>57.89</v>
      </c>
      <c r="BB21">
        <v>36.18</v>
      </c>
      <c r="BC21">
        <v>1.93</v>
      </c>
      <c r="BD21">
        <v>0.48</v>
      </c>
      <c r="BE21">
        <v>0</v>
      </c>
      <c r="BF21">
        <v>0.97</v>
      </c>
      <c r="BG21">
        <v>0.68</v>
      </c>
      <c r="BH21">
        <v>48.24</v>
      </c>
      <c r="BI21">
        <v>144.74</v>
      </c>
      <c r="BJ21">
        <v>1.59</v>
      </c>
      <c r="BK21">
        <v>0</v>
      </c>
      <c r="BL21">
        <v>64.73</v>
      </c>
      <c r="BM21">
        <v>0</v>
      </c>
      <c r="BN21">
        <v>0</v>
      </c>
      <c r="BO21">
        <v>37.270000000000003</v>
      </c>
      <c r="BP21">
        <v>12.43</v>
      </c>
      <c r="BQ21">
        <v>0.88</v>
      </c>
      <c r="BR21">
        <v>308.77</v>
      </c>
      <c r="BS21">
        <v>0</v>
      </c>
      <c r="BT21">
        <v>67.540000000000006</v>
      </c>
      <c r="BU21">
        <v>38.6</v>
      </c>
      <c r="BV21">
        <v>24.12</v>
      </c>
      <c r="BW21">
        <v>24.12</v>
      </c>
      <c r="BX21">
        <v>24.66</v>
      </c>
      <c r="BY21">
        <v>0</v>
      </c>
      <c r="BZ21">
        <v>24.12</v>
      </c>
      <c r="CA21">
        <v>48.24</v>
      </c>
      <c r="CB21">
        <v>24.12</v>
      </c>
      <c r="CC21">
        <v>24.12</v>
      </c>
      <c r="CD21">
        <v>48.24</v>
      </c>
      <c r="CE21">
        <v>0</v>
      </c>
      <c r="CF21">
        <v>12.62</v>
      </c>
      <c r="CG21">
        <v>0</v>
      </c>
    </row>
    <row r="22" spans="1:85">
      <c r="A22" t="s">
        <v>249</v>
      </c>
      <c r="G22" t="s">
        <v>64</v>
      </c>
      <c r="H22" s="73">
        <v>817.42000000000007</v>
      </c>
      <c r="I22" s="46">
        <v>502.98</v>
      </c>
      <c r="J22" s="46">
        <v>601.67999999999995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13.51</v>
      </c>
      <c r="AB22">
        <v>0</v>
      </c>
      <c r="AC22">
        <v>0</v>
      </c>
      <c r="AD22">
        <v>0.61</v>
      </c>
      <c r="AE22">
        <v>48.24</v>
      </c>
      <c r="AF22">
        <v>183.33</v>
      </c>
      <c r="AG22">
        <v>37.270000000000003</v>
      </c>
      <c r="AH22">
        <v>48.61</v>
      </c>
      <c r="AI22">
        <v>1.93</v>
      </c>
      <c r="AJ22">
        <v>0</v>
      </c>
      <c r="AK22">
        <v>96.49</v>
      </c>
      <c r="AL22">
        <v>0.35</v>
      </c>
      <c r="AM22">
        <v>0</v>
      </c>
      <c r="AN22">
        <v>0</v>
      </c>
      <c r="AO22">
        <v>0.52</v>
      </c>
      <c r="AP22">
        <v>66.760000000000005</v>
      </c>
      <c r="AQ22">
        <v>0</v>
      </c>
      <c r="AR22">
        <v>0</v>
      </c>
      <c r="AS22">
        <v>0</v>
      </c>
      <c r="AT22">
        <v>192.98</v>
      </c>
      <c r="AU22">
        <v>0.48</v>
      </c>
      <c r="AV22">
        <v>0</v>
      </c>
      <c r="AW22">
        <v>5.79</v>
      </c>
      <c r="AX22">
        <v>96.49</v>
      </c>
      <c r="AY22">
        <v>0</v>
      </c>
      <c r="AZ22">
        <v>166.93</v>
      </c>
      <c r="BA22">
        <v>57.89</v>
      </c>
      <c r="BB22">
        <v>36.18</v>
      </c>
      <c r="BC22">
        <v>1.93</v>
      </c>
      <c r="BD22">
        <v>0.48</v>
      </c>
      <c r="BE22">
        <v>0</v>
      </c>
      <c r="BF22">
        <v>0.97</v>
      </c>
      <c r="BG22">
        <v>0.68</v>
      </c>
      <c r="BH22">
        <v>48.24</v>
      </c>
      <c r="BI22">
        <v>144.74</v>
      </c>
      <c r="BJ22">
        <v>1.59</v>
      </c>
      <c r="BK22">
        <v>0</v>
      </c>
      <c r="BL22">
        <v>64.73</v>
      </c>
      <c r="BM22">
        <v>0</v>
      </c>
      <c r="BN22">
        <v>0</v>
      </c>
      <c r="BO22">
        <v>37.270000000000003</v>
      </c>
      <c r="BP22">
        <v>12.43</v>
      </c>
      <c r="BQ22">
        <v>0.88</v>
      </c>
      <c r="BR22">
        <v>308.77</v>
      </c>
      <c r="BS22">
        <v>0</v>
      </c>
      <c r="BT22">
        <v>67.540000000000006</v>
      </c>
      <c r="BU22">
        <v>38.6</v>
      </c>
      <c r="BV22">
        <v>24.12</v>
      </c>
      <c r="BW22">
        <v>24.12</v>
      </c>
      <c r="BX22">
        <v>24.66</v>
      </c>
      <c r="BY22">
        <v>0</v>
      </c>
      <c r="BZ22">
        <v>24.12</v>
      </c>
      <c r="CA22">
        <v>48.24</v>
      </c>
      <c r="CB22">
        <v>24.12</v>
      </c>
      <c r="CC22">
        <v>24.12</v>
      </c>
      <c r="CD22">
        <v>48.24</v>
      </c>
      <c r="CE22">
        <v>0</v>
      </c>
      <c r="CF22">
        <v>12.62</v>
      </c>
      <c r="CG22">
        <v>0</v>
      </c>
    </row>
    <row r="23" spans="1:85">
      <c r="A23" t="s">
        <v>250</v>
      </c>
      <c r="G23" t="s">
        <v>65</v>
      </c>
      <c r="H23" s="73">
        <v>817.47</v>
      </c>
      <c r="I23" s="46">
        <v>267.54000000000002</v>
      </c>
      <c r="J23" s="46">
        <v>601.5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13.51</v>
      </c>
      <c r="AB23">
        <v>0</v>
      </c>
      <c r="AC23">
        <v>0</v>
      </c>
      <c r="AD23">
        <v>0.61</v>
      </c>
      <c r="AE23">
        <v>48.24</v>
      </c>
      <c r="AF23">
        <v>183.33</v>
      </c>
      <c r="AG23">
        <v>37.270000000000003</v>
      </c>
      <c r="AH23">
        <v>48.61</v>
      </c>
      <c r="AI23">
        <v>1.93</v>
      </c>
      <c r="AJ23">
        <v>0</v>
      </c>
      <c r="AK23">
        <v>96.49</v>
      </c>
      <c r="AL23">
        <v>0.35</v>
      </c>
      <c r="AM23">
        <v>0</v>
      </c>
      <c r="AN23">
        <v>0</v>
      </c>
      <c r="AO23">
        <v>0.52</v>
      </c>
      <c r="AP23">
        <v>66.760000000000005</v>
      </c>
      <c r="AQ23">
        <v>0</v>
      </c>
      <c r="AR23">
        <v>0</v>
      </c>
      <c r="AS23">
        <v>0</v>
      </c>
      <c r="AT23">
        <v>192.98</v>
      </c>
      <c r="AU23">
        <v>0.48</v>
      </c>
      <c r="AV23">
        <v>0</v>
      </c>
      <c r="AW23">
        <v>5.79</v>
      </c>
      <c r="AX23">
        <v>96.49</v>
      </c>
      <c r="AY23">
        <v>0</v>
      </c>
      <c r="AZ23">
        <v>166.93</v>
      </c>
      <c r="BA23">
        <v>57.89</v>
      </c>
      <c r="BB23">
        <v>36.18</v>
      </c>
      <c r="BC23">
        <v>1.93</v>
      </c>
      <c r="BD23">
        <v>0.53</v>
      </c>
      <c r="BE23">
        <v>0</v>
      </c>
      <c r="BF23">
        <v>0.97</v>
      </c>
      <c r="BG23">
        <v>0.68</v>
      </c>
      <c r="BH23">
        <v>48.24</v>
      </c>
      <c r="BI23">
        <v>144.74</v>
      </c>
      <c r="BJ23">
        <v>1.59</v>
      </c>
      <c r="BK23">
        <v>0</v>
      </c>
      <c r="BL23">
        <v>64.73</v>
      </c>
      <c r="BM23">
        <v>0</v>
      </c>
      <c r="BN23">
        <v>0</v>
      </c>
      <c r="BO23">
        <v>37.270000000000003</v>
      </c>
      <c r="BP23">
        <v>12.43</v>
      </c>
      <c r="BQ23">
        <v>0.88</v>
      </c>
      <c r="BR23">
        <v>73.33</v>
      </c>
      <c r="BS23">
        <v>0</v>
      </c>
      <c r="BT23">
        <v>67.540000000000006</v>
      </c>
      <c r="BU23">
        <v>38.6</v>
      </c>
      <c r="BV23">
        <v>24.12</v>
      </c>
      <c r="BW23">
        <v>24.12</v>
      </c>
      <c r="BX23">
        <v>24.66</v>
      </c>
      <c r="BY23">
        <v>0</v>
      </c>
      <c r="BZ23">
        <v>24.12</v>
      </c>
      <c r="CA23">
        <v>48.24</v>
      </c>
      <c r="CB23">
        <v>24.12</v>
      </c>
      <c r="CC23">
        <v>24.12</v>
      </c>
      <c r="CD23">
        <v>48.24</v>
      </c>
      <c r="CE23">
        <v>0</v>
      </c>
      <c r="CF23">
        <v>12.44</v>
      </c>
      <c r="CG23">
        <v>0</v>
      </c>
    </row>
    <row r="24" spans="1:85">
      <c r="A24" t="s">
        <v>251</v>
      </c>
      <c r="G24" t="s">
        <v>66</v>
      </c>
      <c r="H24" s="73">
        <v>817.47</v>
      </c>
      <c r="I24" s="46">
        <v>267.54000000000002</v>
      </c>
      <c r="J24" s="46">
        <v>601.5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13.51</v>
      </c>
      <c r="AB24">
        <v>0</v>
      </c>
      <c r="AC24">
        <v>0</v>
      </c>
      <c r="AD24">
        <v>0.61</v>
      </c>
      <c r="AE24">
        <v>48.24</v>
      </c>
      <c r="AF24">
        <v>183.33</v>
      </c>
      <c r="AG24">
        <v>37.270000000000003</v>
      </c>
      <c r="AH24">
        <v>48.61</v>
      </c>
      <c r="AI24">
        <v>1.93</v>
      </c>
      <c r="AJ24">
        <v>0</v>
      </c>
      <c r="AK24">
        <v>96.49</v>
      </c>
      <c r="AL24">
        <v>0.35</v>
      </c>
      <c r="AM24">
        <v>0</v>
      </c>
      <c r="AN24">
        <v>0</v>
      </c>
      <c r="AO24">
        <v>0.52</v>
      </c>
      <c r="AP24">
        <v>66.760000000000005</v>
      </c>
      <c r="AQ24">
        <v>0</v>
      </c>
      <c r="AR24">
        <v>0</v>
      </c>
      <c r="AS24">
        <v>0</v>
      </c>
      <c r="AT24">
        <v>192.98</v>
      </c>
      <c r="AU24">
        <v>0.48</v>
      </c>
      <c r="AV24">
        <v>0</v>
      </c>
      <c r="AW24">
        <v>5.79</v>
      </c>
      <c r="AX24">
        <v>96.49</v>
      </c>
      <c r="AY24">
        <v>0</v>
      </c>
      <c r="AZ24">
        <v>166.93</v>
      </c>
      <c r="BA24">
        <v>57.89</v>
      </c>
      <c r="BB24">
        <v>36.18</v>
      </c>
      <c r="BC24">
        <v>1.93</v>
      </c>
      <c r="BD24">
        <v>0.53</v>
      </c>
      <c r="BE24">
        <v>0</v>
      </c>
      <c r="BF24">
        <v>0.97</v>
      </c>
      <c r="BG24">
        <v>0.68</v>
      </c>
      <c r="BH24">
        <v>48.24</v>
      </c>
      <c r="BI24">
        <v>144.74</v>
      </c>
      <c r="BJ24">
        <v>1.59</v>
      </c>
      <c r="BK24">
        <v>0</v>
      </c>
      <c r="BL24">
        <v>64.73</v>
      </c>
      <c r="BM24">
        <v>0</v>
      </c>
      <c r="BN24">
        <v>0</v>
      </c>
      <c r="BO24">
        <v>37.270000000000003</v>
      </c>
      <c r="BP24">
        <v>12.43</v>
      </c>
      <c r="BQ24">
        <v>0.88</v>
      </c>
      <c r="BR24">
        <v>73.33</v>
      </c>
      <c r="BS24">
        <v>0</v>
      </c>
      <c r="BT24">
        <v>67.540000000000006</v>
      </c>
      <c r="BU24">
        <v>38.6</v>
      </c>
      <c r="BV24">
        <v>24.12</v>
      </c>
      <c r="BW24">
        <v>24.12</v>
      </c>
      <c r="BX24">
        <v>24.66</v>
      </c>
      <c r="BY24">
        <v>0</v>
      </c>
      <c r="BZ24">
        <v>24.12</v>
      </c>
      <c r="CA24">
        <v>48.24</v>
      </c>
      <c r="CB24">
        <v>24.12</v>
      </c>
      <c r="CC24">
        <v>24.12</v>
      </c>
      <c r="CD24">
        <v>48.24</v>
      </c>
      <c r="CE24">
        <v>0</v>
      </c>
      <c r="CF24">
        <v>12.44</v>
      </c>
      <c r="CG24">
        <v>0</v>
      </c>
    </row>
    <row r="25" spans="1:85">
      <c r="A25" t="s">
        <v>252</v>
      </c>
      <c r="G25" t="s">
        <v>67</v>
      </c>
      <c r="H25" s="73">
        <v>817.47</v>
      </c>
      <c r="I25" s="46">
        <v>267.54000000000002</v>
      </c>
      <c r="J25" s="46">
        <v>601.5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13.51</v>
      </c>
      <c r="AB25">
        <v>0</v>
      </c>
      <c r="AC25">
        <v>0</v>
      </c>
      <c r="AD25">
        <v>0.61</v>
      </c>
      <c r="AE25">
        <v>48.24</v>
      </c>
      <c r="AF25">
        <v>183.33</v>
      </c>
      <c r="AG25">
        <v>37.270000000000003</v>
      </c>
      <c r="AH25">
        <v>48.61</v>
      </c>
      <c r="AI25">
        <v>1.93</v>
      </c>
      <c r="AJ25">
        <v>0</v>
      </c>
      <c r="AK25">
        <v>96.49</v>
      </c>
      <c r="AL25">
        <v>0.35</v>
      </c>
      <c r="AM25">
        <v>0</v>
      </c>
      <c r="AN25">
        <v>0</v>
      </c>
      <c r="AO25">
        <v>0.52</v>
      </c>
      <c r="AP25">
        <v>66.760000000000005</v>
      </c>
      <c r="AQ25">
        <v>0</v>
      </c>
      <c r="AR25">
        <v>0</v>
      </c>
      <c r="AS25">
        <v>0</v>
      </c>
      <c r="AT25">
        <v>192.98</v>
      </c>
      <c r="AU25">
        <v>0.48</v>
      </c>
      <c r="AV25">
        <v>0</v>
      </c>
      <c r="AW25">
        <v>5.79</v>
      </c>
      <c r="AX25">
        <v>96.49</v>
      </c>
      <c r="AY25">
        <v>0</v>
      </c>
      <c r="AZ25">
        <v>166.93</v>
      </c>
      <c r="BA25">
        <v>57.89</v>
      </c>
      <c r="BB25">
        <v>36.18</v>
      </c>
      <c r="BC25">
        <v>1.93</v>
      </c>
      <c r="BD25">
        <v>0.53</v>
      </c>
      <c r="BE25">
        <v>0</v>
      </c>
      <c r="BF25">
        <v>0.97</v>
      </c>
      <c r="BG25">
        <v>0.68</v>
      </c>
      <c r="BH25">
        <v>48.24</v>
      </c>
      <c r="BI25">
        <v>144.74</v>
      </c>
      <c r="BJ25">
        <v>1.59</v>
      </c>
      <c r="BK25">
        <v>0</v>
      </c>
      <c r="BL25">
        <v>64.73</v>
      </c>
      <c r="BM25">
        <v>0</v>
      </c>
      <c r="BN25">
        <v>0</v>
      </c>
      <c r="BO25">
        <v>37.270000000000003</v>
      </c>
      <c r="BP25">
        <v>12.43</v>
      </c>
      <c r="BQ25">
        <v>0.88</v>
      </c>
      <c r="BR25">
        <v>73.33</v>
      </c>
      <c r="BS25">
        <v>0</v>
      </c>
      <c r="BT25">
        <v>67.540000000000006</v>
      </c>
      <c r="BU25">
        <v>38.6</v>
      </c>
      <c r="BV25">
        <v>24.12</v>
      </c>
      <c r="BW25">
        <v>24.12</v>
      </c>
      <c r="BX25">
        <v>24.66</v>
      </c>
      <c r="BY25">
        <v>0</v>
      </c>
      <c r="BZ25">
        <v>24.12</v>
      </c>
      <c r="CA25">
        <v>48.24</v>
      </c>
      <c r="CB25">
        <v>24.12</v>
      </c>
      <c r="CC25">
        <v>24.12</v>
      </c>
      <c r="CD25">
        <v>48.24</v>
      </c>
      <c r="CE25">
        <v>0</v>
      </c>
      <c r="CF25">
        <v>12.44</v>
      </c>
      <c r="CG25">
        <v>0</v>
      </c>
    </row>
    <row r="26" spans="1:85">
      <c r="A26" t="s">
        <v>253</v>
      </c>
      <c r="G26" t="s">
        <v>68</v>
      </c>
      <c r="H26" s="73">
        <v>817.47</v>
      </c>
      <c r="I26" s="46">
        <v>267.54000000000002</v>
      </c>
      <c r="J26" s="46">
        <v>601.5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13.51</v>
      </c>
      <c r="AB26">
        <v>0</v>
      </c>
      <c r="AC26">
        <v>0</v>
      </c>
      <c r="AD26">
        <v>0.61</v>
      </c>
      <c r="AE26">
        <v>48.24</v>
      </c>
      <c r="AF26">
        <v>183.33</v>
      </c>
      <c r="AG26">
        <v>37.270000000000003</v>
      </c>
      <c r="AH26">
        <v>48.61</v>
      </c>
      <c r="AI26">
        <v>1.93</v>
      </c>
      <c r="AJ26">
        <v>0</v>
      </c>
      <c r="AK26">
        <v>96.49</v>
      </c>
      <c r="AL26">
        <v>0.35</v>
      </c>
      <c r="AM26">
        <v>0</v>
      </c>
      <c r="AN26">
        <v>0</v>
      </c>
      <c r="AO26">
        <v>0.52</v>
      </c>
      <c r="AP26">
        <v>66.760000000000005</v>
      </c>
      <c r="AQ26">
        <v>0</v>
      </c>
      <c r="AR26">
        <v>0</v>
      </c>
      <c r="AS26">
        <v>0</v>
      </c>
      <c r="AT26">
        <v>192.98</v>
      </c>
      <c r="AU26">
        <v>0.48</v>
      </c>
      <c r="AV26">
        <v>0</v>
      </c>
      <c r="AW26">
        <v>5.79</v>
      </c>
      <c r="AX26">
        <v>96.49</v>
      </c>
      <c r="AY26">
        <v>0</v>
      </c>
      <c r="AZ26">
        <v>166.93</v>
      </c>
      <c r="BA26">
        <v>57.89</v>
      </c>
      <c r="BB26">
        <v>36.18</v>
      </c>
      <c r="BC26">
        <v>1.93</v>
      </c>
      <c r="BD26">
        <v>0.53</v>
      </c>
      <c r="BE26">
        <v>0</v>
      </c>
      <c r="BF26">
        <v>0.97</v>
      </c>
      <c r="BG26">
        <v>0.68</v>
      </c>
      <c r="BH26">
        <v>48.24</v>
      </c>
      <c r="BI26">
        <v>144.74</v>
      </c>
      <c r="BJ26">
        <v>1.59</v>
      </c>
      <c r="BK26">
        <v>0</v>
      </c>
      <c r="BL26">
        <v>64.73</v>
      </c>
      <c r="BM26">
        <v>0</v>
      </c>
      <c r="BN26">
        <v>0</v>
      </c>
      <c r="BO26">
        <v>37.270000000000003</v>
      </c>
      <c r="BP26">
        <v>12.43</v>
      </c>
      <c r="BQ26">
        <v>0.88</v>
      </c>
      <c r="BR26">
        <v>73.33</v>
      </c>
      <c r="BS26">
        <v>0</v>
      </c>
      <c r="BT26">
        <v>67.540000000000006</v>
      </c>
      <c r="BU26">
        <v>38.6</v>
      </c>
      <c r="BV26">
        <v>24.12</v>
      </c>
      <c r="BW26">
        <v>24.12</v>
      </c>
      <c r="BX26">
        <v>24.66</v>
      </c>
      <c r="BY26">
        <v>0</v>
      </c>
      <c r="BZ26">
        <v>24.12</v>
      </c>
      <c r="CA26">
        <v>48.24</v>
      </c>
      <c r="CB26">
        <v>24.12</v>
      </c>
      <c r="CC26">
        <v>24.12</v>
      </c>
      <c r="CD26">
        <v>48.24</v>
      </c>
      <c r="CE26">
        <v>0</v>
      </c>
      <c r="CF26">
        <v>12.44</v>
      </c>
      <c r="CG26">
        <v>0</v>
      </c>
    </row>
    <row r="27" spans="1:85">
      <c r="A27" t="s">
        <v>254</v>
      </c>
      <c r="G27" t="s">
        <v>69</v>
      </c>
      <c r="H27" s="73">
        <v>671.76</v>
      </c>
      <c r="I27" s="46">
        <v>205.79000000000002</v>
      </c>
      <c r="J27" s="46">
        <v>601.4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0.61</v>
      </c>
      <c r="AE27">
        <v>48.24</v>
      </c>
      <c r="AF27">
        <v>183.33</v>
      </c>
      <c r="AG27">
        <v>37.270000000000003</v>
      </c>
      <c r="AH27">
        <v>48.61</v>
      </c>
      <c r="AI27">
        <v>1.93</v>
      </c>
      <c r="AJ27">
        <v>0</v>
      </c>
      <c r="AK27">
        <v>96.49</v>
      </c>
      <c r="AL27">
        <v>0.35</v>
      </c>
      <c r="AM27">
        <v>0</v>
      </c>
      <c r="AN27">
        <v>0</v>
      </c>
      <c r="AO27">
        <v>0.52</v>
      </c>
      <c r="AP27">
        <v>66.760000000000005</v>
      </c>
      <c r="AQ27">
        <v>0</v>
      </c>
      <c r="AR27">
        <v>0</v>
      </c>
      <c r="AS27">
        <v>0</v>
      </c>
      <c r="AT27">
        <v>192.98</v>
      </c>
      <c r="AU27">
        <v>0.48</v>
      </c>
      <c r="AV27">
        <v>0</v>
      </c>
      <c r="AW27">
        <v>4.82</v>
      </c>
      <c r="AX27">
        <v>96.49</v>
      </c>
      <c r="AY27">
        <v>0</v>
      </c>
      <c r="AZ27">
        <v>166.93</v>
      </c>
      <c r="BA27">
        <v>57.89</v>
      </c>
      <c r="BB27">
        <v>36.18</v>
      </c>
      <c r="BC27">
        <v>1.93</v>
      </c>
      <c r="BD27">
        <v>0.53</v>
      </c>
      <c r="BE27">
        <v>0</v>
      </c>
      <c r="BF27">
        <v>0.97</v>
      </c>
      <c r="BG27">
        <v>0.68</v>
      </c>
      <c r="BH27">
        <v>0</v>
      </c>
      <c r="BI27">
        <v>0</v>
      </c>
      <c r="BJ27">
        <v>1.59</v>
      </c>
      <c r="BK27">
        <v>0</v>
      </c>
      <c r="BL27">
        <v>64.73</v>
      </c>
      <c r="BM27">
        <v>0</v>
      </c>
      <c r="BN27">
        <v>0</v>
      </c>
      <c r="BO27">
        <v>37.270000000000003</v>
      </c>
      <c r="BP27">
        <v>12.43</v>
      </c>
      <c r="BQ27">
        <v>0.88</v>
      </c>
      <c r="BR27">
        <v>73.33</v>
      </c>
      <c r="BS27">
        <v>0</v>
      </c>
      <c r="BT27">
        <v>67.540000000000006</v>
      </c>
      <c r="BU27">
        <v>38.6</v>
      </c>
      <c r="BV27">
        <v>24.12</v>
      </c>
      <c r="BW27">
        <v>24.12</v>
      </c>
      <c r="BX27">
        <v>24.66</v>
      </c>
      <c r="BY27">
        <v>0</v>
      </c>
      <c r="BZ27">
        <v>24.12</v>
      </c>
      <c r="CA27">
        <v>48.24</v>
      </c>
      <c r="CB27">
        <v>24.12</v>
      </c>
      <c r="CC27">
        <v>24.12</v>
      </c>
      <c r="CD27">
        <v>48.24</v>
      </c>
      <c r="CE27">
        <v>0</v>
      </c>
      <c r="CF27">
        <v>12.34</v>
      </c>
      <c r="CG27">
        <v>0</v>
      </c>
    </row>
    <row r="28" spans="1:85">
      <c r="A28" t="s">
        <v>255</v>
      </c>
      <c r="G28" t="s">
        <v>70</v>
      </c>
      <c r="H28" s="73">
        <v>671.76</v>
      </c>
      <c r="I28" s="46">
        <v>205.79000000000002</v>
      </c>
      <c r="J28" s="46">
        <v>601.4</v>
      </c>
      <c r="K28" s="46">
        <v>111.63</v>
      </c>
      <c r="L28" s="46">
        <v>4.08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0.61</v>
      </c>
      <c r="AE28">
        <v>48.24</v>
      </c>
      <c r="AF28">
        <v>183.33</v>
      </c>
      <c r="AG28">
        <v>37.270000000000003</v>
      </c>
      <c r="AH28">
        <v>48.61</v>
      </c>
      <c r="AI28">
        <v>1.93</v>
      </c>
      <c r="AJ28">
        <v>0</v>
      </c>
      <c r="AK28">
        <v>96.49</v>
      </c>
      <c r="AL28">
        <v>0.35</v>
      </c>
      <c r="AM28">
        <v>0</v>
      </c>
      <c r="AN28">
        <v>0</v>
      </c>
      <c r="AO28">
        <v>0.52</v>
      </c>
      <c r="AP28">
        <v>66.760000000000005</v>
      </c>
      <c r="AQ28">
        <v>0</v>
      </c>
      <c r="AR28">
        <v>0</v>
      </c>
      <c r="AS28">
        <v>0.22</v>
      </c>
      <c r="AT28">
        <v>192.98</v>
      </c>
      <c r="AU28">
        <v>0.48</v>
      </c>
      <c r="AV28">
        <v>0</v>
      </c>
      <c r="AW28">
        <v>4.82</v>
      </c>
      <c r="AX28">
        <v>96.49</v>
      </c>
      <c r="AY28">
        <v>0</v>
      </c>
      <c r="AZ28">
        <v>166.93</v>
      </c>
      <c r="BA28">
        <v>57.89</v>
      </c>
      <c r="BB28">
        <v>36.18</v>
      </c>
      <c r="BC28">
        <v>1.93</v>
      </c>
      <c r="BD28">
        <v>0.53</v>
      </c>
      <c r="BE28">
        <v>0</v>
      </c>
      <c r="BF28">
        <v>0.97</v>
      </c>
      <c r="BG28">
        <v>0.68</v>
      </c>
      <c r="BH28">
        <v>0</v>
      </c>
      <c r="BI28">
        <v>0</v>
      </c>
      <c r="BJ28">
        <v>1.59</v>
      </c>
      <c r="BK28">
        <v>0</v>
      </c>
      <c r="BL28">
        <v>64.73</v>
      </c>
      <c r="BM28">
        <v>0</v>
      </c>
      <c r="BN28">
        <v>0</v>
      </c>
      <c r="BO28">
        <v>37.270000000000003</v>
      </c>
      <c r="BP28">
        <v>12.43</v>
      </c>
      <c r="BQ28">
        <v>0.88</v>
      </c>
      <c r="BR28">
        <v>73.33</v>
      </c>
      <c r="BS28">
        <v>0</v>
      </c>
      <c r="BT28">
        <v>67.540000000000006</v>
      </c>
      <c r="BU28">
        <v>38.6</v>
      </c>
      <c r="BV28">
        <v>24.12</v>
      </c>
      <c r="BW28">
        <v>24.12</v>
      </c>
      <c r="BX28">
        <v>24.66</v>
      </c>
      <c r="BY28">
        <v>0</v>
      </c>
      <c r="BZ28">
        <v>24.12</v>
      </c>
      <c r="CA28">
        <v>48.24</v>
      </c>
      <c r="CB28">
        <v>24.12</v>
      </c>
      <c r="CC28">
        <v>24.12</v>
      </c>
      <c r="CD28">
        <v>48.24</v>
      </c>
      <c r="CE28">
        <v>0</v>
      </c>
      <c r="CF28">
        <v>12.34</v>
      </c>
      <c r="CG28">
        <v>0</v>
      </c>
    </row>
    <row r="29" spans="1:85">
      <c r="A29" t="s">
        <v>263</v>
      </c>
      <c r="G29" t="s">
        <v>71</v>
      </c>
      <c r="H29" s="73">
        <v>671.76</v>
      </c>
      <c r="I29" s="46">
        <v>205.79000000000002</v>
      </c>
      <c r="J29" s="46">
        <v>601.4</v>
      </c>
      <c r="K29" s="46">
        <v>111.63</v>
      </c>
      <c r="L29" s="46">
        <v>4.3999999999999995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0.61</v>
      </c>
      <c r="AE29">
        <v>48.24</v>
      </c>
      <c r="AF29">
        <v>183.33</v>
      </c>
      <c r="AG29">
        <v>37.270000000000003</v>
      </c>
      <c r="AH29">
        <v>48.61</v>
      </c>
      <c r="AI29">
        <v>1.93</v>
      </c>
      <c r="AJ29">
        <v>0</v>
      </c>
      <c r="AK29">
        <v>96.49</v>
      </c>
      <c r="AL29">
        <v>0.35</v>
      </c>
      <c r="AM29">
        <v>0</v>
      </c>
      <c r="AN29">
        <v>0</v>
      </c>
      <c r="AO29">
        <v>0.52</v>
      </c>
      <c r="AP29">
        <v>66.760000000000005</v>
      </c>
      <c r="AQ29">
        <v>0</v>
      </c>
      <c r="AR29">
        <v>0</v>
      </c>
      <c r="AS29">
        <v>0.54</v>
      </c>
      <c r="AT29">
        <v>192.98</v>
      </c>
      <c r="AU29">
        <v>0.48</v>
      </c>
      <c r="AV29">
        <v>0</v>
      </c>
      <c r="AW29">
        <v>4.82</v>
      </c>
      <c r="AX29">
        <v>96.49</v>
      </c>
      <c r="AY29">
        <v>0</v>
      </c>
      <c r="AZ29">
        <v>166.93</v>
      </c>
      <c r="BA29">
        <v>57.89</v>
      </c>
      <c r="BB29">
        <v>36.18</v>
      </c>
      <c r="BC29">
        <v>1.93</v>
      </c>
      <c r="BD29">
        <v>0.53</v>
      </c>
      <c r="BE29">
        <v>0</v>
      </c>
      <c r="BF29">
        <v>0.97</v>
      </c>
      <c r="BG29">
        <v>0.68</v>
      </c>
      <c r="BH29">
        <v>0</v>
      </c>
      <c r="BI29">
        <v>0</v>
      </c>
      <c r="BJ29">
        <v>1.59</v>
      </c>
      <c r="BK29">
        <v>0</v>
      </c>
      <c r="BL29">
        <v>64.73</v>
      </c>
      <c r="BM29">
        <v>0</v>
      </c>
      <c r="BN29">
        <v>0</v>
      </c>
      <c r="BO29">
        <v>37.270000000000003</v>
      </c>
      <c r="BP29">
        <v>12.43</v>
      </c>
      <c r="BQ29">
        <v>0.88</v>
      </c>
      <c r="BR29">
        <v>73.33</v>
      </c>
      <c r="BS29">
        <v>0</v>
      </c>
      <c r="BT29">
        <v>67.540000000000006</v>
      </c>
      <c r="BU29">
        <v>38.6</v>
      </c>
      <c r="BV29">
        <v>24.12</v>
      </c>
      <c r="BW29">
        <v>24.12</v>
      </c>
      <c r="BX29">
        <v>24.66</v>
      </c>
      <c r="BY29">
        <v>0</v>
      </c>
      <c r="BZ29">
        <v>24.12</v>
      </c>
      <c r="CA29">
        <v>48.24</v>
      </c>
      <c r="CB29">
        <v>24.12</v>
      </c>
      <c r="CC29">
        <v>24.12</v>
      </c>
      <c r="CD29">
        <v>48.24</v>
      </c>
      <c r="CE29">
        <v>0</v>
      </c>
      <c r="CF29">
        <v>12.34</v>
      </c>
      <c r="CG29">
        <v>0</v>
      </c>
    </row>
    <row r="30" spans="1:85">
      <c r="A30" t="s">
        <v>264</v>
      </c>
      <c r="G30" t="s">
        <v>72</v>
      </c>
      <c r="H30" s="73">
        <v>671.76</v>
      </c>
      <c r="I30" s="46">
        <v>205.79000000000002</v>
      </c>
      <c r="J30" s="46">
        <v>601.4</v>
      </c>
      <c r="K30" s="46">
        <v>111.63</v>
      </c>
      <c r="L30" s="46">
        <v>4.6099999999999994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0.61</v>
      </c>
      <c r="AE30">
        <v>48.24</v>
      </c>
      <c r="AF30">
        <v>183.33</v>
      </c>
      <c r="AG30">
        <v>37.270000000000003</v>
      </c>
      <c r="AH30">
        <v>48.61</v>
      </c>
      <c r="AI30">
        <v>1.93</v>
      </c>
      <c r="AJ30">
        <v>0</v>
      </c>
      <c r="AK30">
        <v>96.49</v>
      </c>
      <c r="AL30">
        <v>0.35</v>
      </c>
      <c r="AM30">
        <v>0</v>
      </c>
      <c r="AN30">
        <v>0</v>
      </c>
      <c r="AO30">
        <v>0.52</v>
      </c>
      <c r="AP30">
        <v>66.760000000000005</v>
      </c>
      <c r="AQ30">
        <v>0</v>
      </c>
      <c r="AR30">
        <v>0</v>
      </c>
      <c r="AS30">
        <v>0.75</v>
      </c>
      <c r="AT30">
        <v>192.98</v>
      </c>
      <c r="AU30">
        <v>0.48</v>
      </c>
      <c r="AV30">
        <v>0</v>
      </c>
      <c r="AW30">
        <v>4.82</v>
      </c>
      <c r="AX30">
        <v>96.49</v>
      </c>
      <c r="AY30">
        <v>0</v>
      </c>
      <c r="AZ30">
        <v>166.93</v>
      </c>
      <c r="BA30">
        <v>57.89</v>
      </c>
      <c r="BB30">
        <v>36.18</v>
      </c>
      <c r="BC30">
        <v>1.93</v>
      </c>
      <c r="BD30">
        <v>0.53</v>
      </c>
      <c r="BE30">
        <v>0</v>
      </c>
      <c r="BF30">
        <v>0.97</v>
      </c>
      <c r="BG30">
        <v>0.68</v>
      </c>
      <c r="BH30">
        <v>0</v>
      </c>
      <c r="BI30">
        <v>0</v>
      </c>
      <c r="BJ30">
        <v>1.59</v>
      </c>
      <c r="BK30">
        <v>0</v>
      </c>
      <c r="BL30">
        <v>64.73</v>
      </c>
      <c r="BM30">
        <v>0</v>
      </c>
      <c r="BN30">
        <v>0</v>
      </c>
      <c r="BO30">
        <v>37.270000000000003</v>
      </c>
      <c r="BP30">
        <v>12.43</v>
      </c>
      <c r="BQ30">
        <v>0.88</v>
      </c>
      <c r="BR30">
        <v>73.33</v>
      </c>
      <c r="BS30">
        <v>0</v>
      </c>
      <c r="BT30">
        <v>67.540000000000006</v>
      </c>
      <c r="BU30">
        <v>38.6</v>
      </c>
      <c r="BV30">
        <v>24.12</v>
      </c>
      <c r="BW30">
        <v>24.12</v>
      </c>
      <c r="BX30">
        <v>24.66</v>
      </c>
      <c r="BY30">
        <v>0</v>
      </c>
      <c r="BZ30">
        <v>24.12</v>
      </c>
      <c r="CA30">
        <v>48.24</v>
      </c>
      <c r="CB30">
        <v>24.12</v>
      </c>
      <c r="CC30">
        <v>24.12</v>
      </c>
      <c r="CD30">
        <v>48.24</v>
      </c>
      <c r="CE30">
        <v>0</v>
      </c>
      <c r="CF30">
        <v>12.34</v>
      </c>
      <c r="CG30">
        <v>0</v>
      </c>
    </row>
    <row r="31" spans="1:85">
      <c r="A31" t="s">
        <v>274</v>
      </c>
      <c r="G31" t="s">
        <v>73</v>
      </c>
      <c r="H31" s="73">
        <v>669.98</v>
      </c>
      <c r="I31" s="46">
        <v>205.79000000000002</v>
      </c>
      <c r="J31" s="46">
        <v>601.30999999999995</v>
      </c>
      <c r="K31" s="46">
        <v>111.63</v>
      </c>
      <c r="L31" s="46">
        <v>4.96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0.61</v>
      </c>
      <c r="AE31">
        <v>48.24</v>
      </c>
      <c r="AF31">
        <v>183.33</v>
      </c>
      <c r="AG31">
        <v>37.270000000000003</v>
      </c>
      <c r="AH31">
        <v>48.61</v>
      </c>
      <c r="AI31">
        <v>1.93</v>
      </c>
      <c r="AJ31">
        <v>0</v>
      </c>
      <c r="AK31">
        <v>96.49</v>
      </c>
      <c r="AL31">
        <v>0.35</v>
      </c>
      <c r="AM31">
        <v>0</v>
      </c>
      <c r="AN31">
        <v>0</v>
      </c>
      <c r="AO31">
        <v>0.52</v>
      </c>
      <c r="AP31">
        <v>66.760000000000005</v>
      </c>
      <c r="AQ31">
        <v>0</v>
      </c>
      <c r="AR31">
        <v>0</v>
      </c>
      <c r="AS31">
        <v>1.1000000000000001</v>
      </c>
      <c r="AT31">
        <v>192.98</v>
      </c>
      <c r="AU31">
        <v>0.48</v>
      </c>
      <c r="AV31">
        <v>0</v>
      </c>
      <c r="AW31">
        <v>2.89</v>
      </c>
      <c r="AX31">
        <v>96.49</v>
      </c>
      <c r="AY31">
        <v>0</v>
      </c>
      <c r="AZ31">
        <v>166.93</v>
      </c>
      <c r="BA31">
        <v>57.89</v>
      </c>
      <c r="BB31">
        <v>36.18</v>
      </c>
      <c r="BC31">
        <v>1.93</v>
      </c>
      <c r="BD31">
        <v>0.68</v>
      </c>
      <c r="BE31">
        <v>0</v>
      </c>
      <c r="BF31">
        <v>0.97</v>
      </c>
      <c r="BG31">
        <v>0.68</v>
      </c>
      <c r="BH31">
        <v>0</v>
      </c>
      <c r="BI31">
        <v>0</v>
      </c>
      <c r="BJ31">
        <v>1.59</v>
      </c>
      <c r="BK31">
        <v>0</v>
      </c>
      <c r="BL31">
        <v>64.73</v>
      </c>
      <c r="BM31">
        <v>0</v>
      </c>
      <c r="BN31">
        <v>0</v>
      </c>
      <c r="BO31">
        <v>37.270000000000003</v>
      </c>
      <c r="BP31">
        <v>12.43</v>
      </c>
      <c r="BQ31">
        <v>0.88</v>
      </c>
      <c r="BR31">
        <v>73.33</v>
      </c>
      <c r="BS31">
        <v>0</v>
      </c>
      <c r="BT31">
        <v>67.540000000000006</v>
      </c>
      <c r="BU31">
        <v>38.6</v>
      </c>
      <c r="BV31">
        <v>24.12</v>
      </c>
      <c r="BW31">
        <v>24.12</v>
      </c>
      <c r="BX31">
        <v>24.66</v>
      </c>
      <c r="BY31">
        <v>0</v>
      </c>
      <c r="BZ31">
        <v>24.12</v>
      </c>
      <c r="CA31">
        <v>48.24</v>
      </c>
      <c r="CB31">
        <v>24.12</v>
      </c>
      <c r="CC31">
        <v>24.12</v>
      </c>
      <c r="CD31">
        <v>48.24</v>
      </c>
      <c r="CE31">
        <v>0</v>
      </c>
      <c r="CF31">
        <v>12.25</v>
      </c>
      <c r="CG31">
        <v>0</v>
      </c>
    </row>
    <row r="32" spans="1:85">
      <c r="A32" t="s">
        <v>275</v>
      </c>
      <c r="G32" t="s">
        <v>74</v>
      </c>
      <c r="H32" s="73">
        <v>669.98</v>
      </c>
      <c r="I32" s="46">
        <v>205.79000000000002</v>
      </c>
      <c r="J32" s="46">
        <v>601.30999999999995</v>
      </c>
      <c r="K32" s="46">
        <v>111.63</v>
      </c>
      <c r="L32" s="46">
        <v>5.33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0.61</v>
      </c>
      <c r="AE32">
        <v>48.24</v>
      </c>
      <c r="AF32">
        <v>183.33</v>
      </c>
      <c r="AG32">
        <v>37.270000000000003</v>
      </c>
      <c r="AH32">
        <v>48.61</v>
      </c>
      <c r="AI32">
        <v>1.93</v>
      </c>
      <c r="AJ32">
        <v>0</v>
      </c>
      <c r="AK32">
        <v>96.49</v>
      </c>
      <c r="AL32">
        <v>0.35</v>
      </c>
      <c r="AM32">
        <v>0</v>
      </c>
      <c r="AN32">
        <v>0</v>
      </c>
      <c r="AO32">
        <v>0.52</v>
      </c>
      <c r="AP32">
        <v>66.760000000000005</v>
      </c>
      <c r="AQ32">
        <v>0</v>
      </c>
      <c r="AR32">
        <v>0</v>
      </c>
      <c r="AS32">
        <v>1.47</v>
      </c>
      <c r="AT32">
        <v>192.98</v>
      </c>
      <c r="AU32">
        <v>0.48</v>
      </c>
      <c r="AV32">
        <v>0</v>
      </c>
      <c r="AW32">
        <v>2.89</v>
      </c>
      <c r="AX32">
        <v>96.49</v>
      </c>
      <c r="AY32">
        <v>0</v>
      </c>
      <c r="AZ32">
        <v>166.93</v>
      </c>
      <c r="BA32">
        <v>57.89</v>
      </c>
      <c r="BB32">
        <v>36.18</v>
      </c>
      <c r="BC32">
        <v>1.93</v>
      </c>
      <c r="BD32">
        <v>0.68</v>
      </c>
      <c r="BE32">
        <v>0</v>
      </c>
      <c r="BF32">
        <v>0.97</v>
      </c>
      <c r="BG32">
        <v>0.68</v>
      </c>
      <c r="BH32">
        <v>0</v>
      </c>
      <c r="BI32">
        <v>0</v>
      </c>
      <c r="BJ32">
        <v>1.59</v>
      </c>
      <c r="BK32">
        <v>0</v>
      </c>
      <c r="BL32">
        <v>64.73</v>
      </c>
      <c r="BM32">
        <v>0</v>
      </c>
      <c r="BN32">
        <v>0</v>
      </c>
      <c r="BO32">
        <v>37.270000000000003</v>
      </c>
      <c r="BP32">
        <v>12.43</v>
      </c>
      <c r="BQ32">
        <v>0.88</v>
      </c>
      <c r="BR32">
        <v>73.33</v>
      </c>
      <c r="BS32">
        <v>0</v>
      </c>
      <c r="BT32">
        <v>67.540000000000006</v>
      </c>
      <c r="BU32">
        <v>38.6</v>
      </c>
      <c r="BV32">
        <v>24.12</v>
      </c>
      <c r="BW32">
        <v>24.12</v>
      </c>
      <c r="BX32">
        <v>24.66</v>
      </c>
      <c r="BY32">
        <v>0</v>
      </c>
      <c r="BZ32">
        <v>24.12</v>
      </c>
      <c r="CA32">
        <v>48.24</v>
      </c>
      <c r="CB32">
        <v>24.12</v>
      </c>
      <c r="CC32">
        <v>24.12</v>
      </c>
      <c r="CD32">
        <v>48.24</v>
      </c>
      <c r="CE32">
        <v>0</v>
      </c>
      <c r="CF32">
        <v>12.25</v>
      </c>
      <c r="CG32">
        <v>0</v>
      </c>
    </row>
    <row r="33" spans="1:85">
      <c r="A33" t="s">
        <v>276</v>
      </c>
      <c r="G33" t="s">
        <v>75</v>
      </c>
      <c r="H33" s="73">
        <v>669.98</v>
      </c>
      <c r="I33" s="46">
        <v>205.79000000000002</v>
      </c>
      <c r="J33" s="46">
        <v>601.30999999999995</v>
      </c>
      <c r="K33" s="46">
        <v>111.63</v>
      </c>
      <c r="L33" s="46">
        <v>5.89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0.61</v>
      </c>
      <c r="AE33">
        <v>48.24</v>
      </c>
      <c r="AF33">
        <v>183.33</v>
      </c>
      <c r="AG33">
        <v>37.270000000000003</v>
      </c>
      <c r="AH33">
        <v>48.61</v>
      </c>
      <c r="AI33">
        <v>1.93</v>
      </c>
      <c r="AJ33">
        <v>0</v>
      </c>
      <c r="AK33">
        <v>96.49</v>
      </c>
      <c r="AL33">
        <v>0.35</v>
      </c>
      <c r="AM33">
        <v>0</v>
      </c>
      <c r="AN33">
        <v>0</v>
      </c>
      <c r="AO33">
        <v>0.52</v>
      </c>
      <c r="AP33">
        <v>66.760000000000005</v>
      </c>
      <c r="AQ33">
        <v>0</v>
      </c>
      <c r="AR33">
        <v>0</v>
      </c>
      <c r="AS33">
        <v>2.0299999999999998</v>
      </c>
      <c r="AT33">
        <v>192.98</v>
      </c>
      <c r="AU33">
        <v>0.48</v>
      </c>
      <c r="AV33">
        <v>0</v>
      </c>
      <c r="AW33">
        <v>2.89</v>
      </c>
      <c r="AX33">
        <v>96.49</v>
      </c>
      <c r="AY33">
        <v>0</v>
      </c>
      <c r="AZ33">
        <v>166.93</v>
      </c>
      <c r="BA33">
        <v>57.89</v>
      </c>
      <c r="BB33">
        <v>36.18</v>
      </c>
      <c r="BC33">
        <v>1.93</v>
      </c>
      <c r="BD33">
        <v>0.68</v>
      </c>
      <c r="BE33">
        <v>0</v>
      </c>
      <c r="BF33">
        <v>0.97</v>
      </c>
      <c r="BG33">
        <v>0.68</v>
      </c>
      <c r="BH33">
        <v>0</v>
      </c>
      <c r="BI33">
        <v>0</v>
      </c>
      <c r="BJ33">
        <v>1.59</v>
      </c>
      <c r="BK33">
        <v>0</v>
      </c>
      <c r="BL33">
        <v>64.73</v>
      </c>
      <c r="BM33">
        <v>0</v>
      </c>
      <c r="BN33">
        <v>0</v>
      </c>
      <c r="BO33">
        <v>37.270000000000003</v>
      </c>
      <c r="BP33">
        <v>12.43</v>
      </c>
      <c r="BQ33">
        <v>0.88</v>
      </c>
      <c r="BR33">
        <v>73.33</v>
      </c>
      <c r="BS33">
        <v>0</v>
      </c>
      <c r="BT33">
        <v>67.540000000000006</v>
      </c>
      <c r="BU33">
        <v>38.6</v>
      </c>
      <c r="BV33">
        <v>24.12</v>
      </c>
      <c r="BW33">
        <v>24.12</v>
      </c>
      <c r="BX33">
        <v>24.66</v>
      </c>
      <c r="BY33">
        <v>0</v>
      </c>
      <c r="BZ33">
        <v>24.12</v>
      </c>
      <c r="CA33">
        <v>48.24</v>
      </c>
      <c r="CB33">
        <v>24.12</v>
      </c>
      <c r="CC33">
        <v>24.12</v>
      </c>
      <c r="CD33">
        <v>48.24</v>
      </c>
      <c r="CE33">
        <v>0</v>
      </c>
      <c r="CF33">
        <v>12.25</v>
      </c>
      <c r="CG33">
        <v>0</v>
      </c>
    </row>
    <row r="34" spans="1:85">
      <c r="A34" t="s">
        <v>277</v>
      </c>
      <c r="G34" t="s">
        <v>76</v>
      </c>
      <c r="H34" s="73">
        <v>669.98</v>
      </c>
      <c r="I34" s="46">
        <v>205.79000000000002</v>
      </c>
      <c r="J34" s="46">
        <v>601.30999999999995</v>
      </c>
      <c r="K34" s="46">
        <v>111.63</v>
      </c>
      <c r="L34" s="46">
        <v>6.42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0.61</v>
      </c>
      <c r="AE34">
        <v>48.24</v>
      </c>
      <c r="AF34">
        <v>183.33</v>
      </c>
      <c r="AG34">
        <v>37.270000000000003</v>
      </c>
      <c r="AH34">
        <v>48.61</v>
      </c>
      <c r="AI34">
        <v>1.93</v>
      </c>
      <c r="AJ34">
        <v>0</v>
      </c>
      <c r="AK34">
        <v>96.49</v>
      </c>
      <c r="AL34">
        <v>0.35</v>
      </c>
      <c r="AM34">
        <v>0</v>
      </c>
      <c r="AN34">
        <v>0</v>
      </c>
      <c r="AO34">
        <v>0.52</v>
      </c>
      <c r="AP34">
        <v>66.760000000000005</v>
      </c>
      <c r="AQ34">
        <v>0</v>
      </c>
      <c r="AR34">
        <v>0</v>
      </c>
      <c r="AS34">
        <v>2.56</v>
      </c>
      <c r="AT34">
        <v>192.98</v>
      </c>
      <c r="AU34">
        <v>0.48</v>
      </c>
      <c r="AV34">
        <v>0</v>
      </c>
      <c r="AW34">
        <v>2.89</v>
      </c>
      <c r="AX34">
        <v>96.49</v>
      </c>
      <c r="AY34">
        <v>0</v>
      </c>
      <c r="AZ34">
        <v>166.93</v>
      </c>
      <c r="BA34">
        <v>57.89</v>
      </c>
      <c r="BB34">
        <v>36.18</v>
      </c>
      <c r="BC34">
        <v>1.93</v>
      </c>
      <c r="BD34">
        <v>0.68</v>
      </c>
      <c r="BE34">
        <v>0</v>
      </c>
      <c r="BF34">
        <v>0.97</v>
      </c>
      <c r="BG34">
        <v>0.68</v>
      </c>
      <c r="BH34">
        <v>0</v>
      </c>
      <c r="BI34">
        <v>0</v>
      </c>
      <c r="BJ34">
        <v>1.59</v>
      </c>
      <c r="BK34">
        <v>0</v>
      </c>
      <c r="BL34">
        <v>64.73</v>
      </c>
      <c r="BM34">
        <v>0</v>
      </c>
      <c r="BN34">
        <v>0</v>
      </c>
      <c r="BO34">
        <v>37.270000000000003</v>
      </c>
      <c r="BP34">
        <v>12.43</v>
      </c>
      <c r="BQ34">
        <v>0.88</v>
      </c>
      <c r="BR34">
        <v>73.33</v>
      </c>
      <c r="BS34">
        <v>0</v>
      </c>
      <c r="BT34">
        <v>67.540000000000006</v>
      </c>
      <c r="BU34">
        <v>38.6</v>
      </c>
      <c r="BV34">
        <v>24.12</v>
      </c>
      <c r="BW34">
        <v>24.12</v>
      </c>
      <c r="BX34">
        <v>24.66</v>
      </c>
      <c r="BY34">
        <v>0</v>
      </c>
      <c r="BZ34">
        <v>24.12</v>
      </c>
      <c r="CA34">
        <v>48.24</v>
      </c>
      <c r="CB34">
        <v>24.12</v>
      </c>
      <c r="CC34">
        <v>24.12</v>
      </c>
      <c r="CD34">
        <v>48.24</v>
      </c>
      <c r="CE34">
        <v>0</v>
      </c>
      <c r="CF34">
        <v>12.25</v>
      </c>
      <c r="CG34">
        <v>0</v>
      </c>
    </row>
    <row r="35" spans="1:85">
      <c r="A35" t="s">
        <v>279</v>
      </c>
      <c r="G35" t="s">
        <v>77</v>
      </c>
      <c r="H35" s="73">
        <v>865.54000000000008</v>
      </c>
      <c r="I35" s="46">
        <v>205.79000000000002</v>
      </c>
      <c r="J35" s="46">
        <v>601.13</v>
      </c>
      <c r="K35" s="46">
        <v>111.63</v>
      </c>
      <c r="L35" s="46">
        <v>7.25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0.61</v>
      </c>
      <c r="AE35">
        <v>48.24</v>
      </c>
      <c r="AF35">
        <v>183.33</v>
      </c>
      <c r="AG35">
        <v>37.270000000000003</v>
      </c>
      <c r="AH35">
        <v>242.92</v>
      </c>
      <c r="AI35">
        <v>1.93</v>
      </c>
      <c r="AJ35">
        <v>0</v>
      </c>
      <c r="AK35">
        <v>96.49</v>
      </c>
      <c r="AL35">
        <v>0.35</v>
      </c>
      <c r="AM35">
        <v>0</v>
      </c>
      <c r="AN35">
        <v>0</v>
      </c>
      <c r="AO35">
        <v>0.52</v>
      </c>
      <c r="AP35">
        <v>66.760000000000005</v>
      </c>
      <c r="AQ35">
        <v>0</v>
      </c>
      <c r="AR35">
        <v>0</v>
      </c>
      <c r="AS35">
        <v>3.39</v>
      </c>
      <c r="AT35">
        <v>192.98</v>
      </c>
      <c r="AU35">
        <v>0.48</v>
      </c>
      <c r="AV35">
        <v>0</v>
      </c>
      <c r="AW35">
        <v>3.86</v>
      </c>
      <c r="AX35">
        <v>96.49</v>
      </c>
      <c r="AY35">
        <v>0</v>
      </c>
      <c r="AZ35">
        <v>166.93</v>
      </c>
      <c r="BA35">
        <v>57.89</v>
      </c>
      <c r="BB35">
        <v>36.18</v>
      </c>
      <c r="BC35">
        <v>1.93</v>
      </c>
      <c r="BD35">
        <v>0.96</v>
      </c>
      <c r="BE35">
        <v>0</v>
      </c>
      <c r="BF35">
        <v>0.97</v>
      </c>
      <c r="BG35">
        <v>0.68</v>
      </c>
      <c r="BH35">
        <v>0</v>
      </c>
      <c r="BI35">
        <v>0</v>
      </c>
      <c r="BJ35">
        <v>1.59</v>
      </c>
      <c r="BK35">
        <v>0</v>
      </c>
      <c r="BL35">
        <v>64.73</v>
      </c>
      <c r="BM35">
        <v>0</v>
      </c>
      <c r="BN35">
        <v>0</v>
      </c>
      <c r="BO35">
        <v>37.270000000000003</v>
      </c>
      <c r="BP35">
        <v>12.43</v>
      </c>
      <c r="BQ35">
        <v>0.88</v>
      </c>
      <c r="BR35">
        <v>73.33</v>
      </c>
      <c r="BS35">
        <v>0</v>
      </c>
      <c r="BT35">
        <v>67.540000000000006</v>
      </c>
      <c r="BU35">
        <v>38.6</v>
      </c>
      <c r="BV35">
        <v>24.12</v>
      </c>
      <c r="BW35">
        <v>24.12</v>
      </c>
      <c r="BX35">
        <v>24.66</v>
      </c>
      <c r="BY35">
        <v>0</v>
      </c>
      <c r="BZ35">
        <v>24.12</v>
      </c>
      <c r="CA35">
        <v>48.24</v>
      </c>
      <c r="CB35">
        <v>24.12</v>
      </c>
      <c r="CC35">
        <v>24.12</v>
      </c>
      <c r="CD35">
        <v>48.24</v>
      </c>
      <c r="CE35">
        <v>0</v>
      </c>
      <c r="CF35">
        <v>12.07</v>
      </c>
      <c r="CG35">
        <v>0</v>
      </c>
    </row>
    <row r="36" spans="1:85">
      <c r="A36" t="s">
        <v>309</v>
      </c>
      <c r="G36" t="s">
        <v>78</v>
      </c>
      <c r="H36" s="73">
        <v>865.54000000000008</v>
      </c>
      <c r="I36" s="46">
        <v>205.79000000000002</v>
      </c>
      <c r="J36" s="46">
        <v>601.13</v>
      </c>
      <c r="K36" s="46">
        <v>111.63</v>
      </c>
      <c r="L36" s="46">
        <v>7.76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0.61</v>
      </c>
      <c r="AE36">
        <v>48.24</v>
      </c>
      <c r="AF36">
        <v>183.33</v>
      </c>
      <c r="AG36">
        <v>37.270000000000003</v>
      </c>
      <c r="AH36">
        <v>242.92</v>
      </c>
      <c r="AI36">
        <v>1.93</v>
      </c>
      <c r="AJ36">
        <v>0</v>
      </c>
      <c r="AK36">
        <v>96.49</v>
      </c>
      <c r="AL36">
        <v>0.35</v>
      </c>
      <c r="AM36">
        <v>0</v>
      </c>
      <c r="AN36">
        <v>0</v>
      </c>
      <c r="AO36">
        <v>0.52</v>
      </c>
      <c r="AP36">
        <v>66.760000000000005</v>
      </c>
      <c r="AQ36">
        <v>0</v>
      </c>
      <c r="AR36">
        <v>0</v>
      </c>
      <c r="AS36">
        <v>3.9</v>
      </c>
      <c r="AT36">
        <v>192.98</v>
      </c>
      <c r="AU36">
        <v>0.48</v>
      </c>
      <c r="AV36">
        <v>0</v>
      </c>
      <c r="AW36">
        <v>3.86</v>
      </c>
      <c r="AX36">
        <v>96.49</v>
      </c>
      <c r="AY36">
        <v>0</v>
      </c>
      <c r="AZ36">
        <v>166.93</v>
      </c>
      <c r="BA36">
        <v>57.89</v>
      </c>
      <c r="BB36">
        <v>36.18</v>
      </c>
      <c r="BC36">
        <v>1.93</v>
      </c>
      <c r="BD36">
        <v>0.96</v>
      </c>
      <c r="BE36">
        <v>0</v>
      </c>
      <c r="BF36">
        <v>0.97</v>
      </c>
      <c r="BG36">
        <v>0.68</v>
      </c>
      <c r="BH36">
        <v>0</v>
      </c>
      <c r="BI36">
        <v>0</v>
      </c>
      <c r="BJ36">
        <v>1.59</v>
      </c>
      <c r="BK36">
        <v>0</v>
      </c>
      <c r="BL36">
        <v>64.73</v>
      </c>
      <c r="BM36">
        <v>0</v>
      </c>
      <c r="BN36">
        <v>0</v>
      </c>
      <c r="BO36">
        <v>37.270000000000003</v>
      </c>
      <c r="BP36">
        <v>12.43</v>
      </c>
      <c r="BQ36">
        <v>0.88</v>
      </c>
      <c r="BR36">
        <v>73.33</v>
      </c>
      <c r="BS36">
        <v>0</v>
      </c>
      <c r="BT36">
        <v>67.540000000000006</v>
      </c>
      <c r="BU36">
        <v>38.6</v>
      </c>
      <c r="BV36">
        <v>24.12</v>
      </c>
      <c r="BW36">
        <v>24.12</v>
      </c>
      <c r="BX36">
        <v>24.66</v>
      </c>
      <c r="BY36">
        <v>0</v>
      </c>
      <c r="BZ36">
        <v>24.12</v>
      </c>
      <c r="CA36">
        <v>48.24</v>
      </c>
      <c r="CB36">
        <v>24.12</v>
      </c>
      <c r="CC36">
        <v>24.12</v>
      </c>
      <c r="CD36">
        <v>48.24</v>
      </c>
      <c r="CE36">
        <v>0</v>
      </c>
      <c r="CF36">
        <v>12.07</v>
      </c>
      <c r="CG36">
        <v>0</v>
      </c>
    </row>
    <row r="37" spans="1:85">
      <c r="A37" t="s">
        <v>310</v>
      </c>
      <c r="G37" t="s">
        <v>79</v>
      </c>
      <c r="H37" s="73">
        <v>865.54000000000008</v>
      </c>
      <c r="I37" s="46">
        <v>254.03</v>
      </c>
      <c r="J37" s="46">
        <v>601.13</v>
      </c>
      <c r="K37" s="46">
        <v>111.63</v>
      </c>
      <c r="L37" s="46">
        <v>8.26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0.61</v>
      </c>
      <c r="AE37">
        <v>48.24</v>
      </c>
      <c r="AF37">
        <v>183.33</v>
      </c>
      <c r="AG37">
        <v>37.270000000000003</v>
      </c>
      <c r="AH37">
        <v>242.92</v>
      </c>
      <c r="AI37">
        <v>1.93</v>
      </c>
      <c r="AJ37">
        <v>0</v>
      </c>
      <c r="AK37">
        <v>96.49</v>
      </c>
      <c r="AL37">
        <v>0.35</v>
      </c>
      <c r="AM37">
        <v>0</v>
      </c>
      <c r="AN37">
        <v>0</v>
      </c>
      <c r="AO37">
        <v>0.52</v>
      </c>
      <c r="AP37">
        <v>66.760000000000005</v>
      </c>
      <c r="AQ37">
        <v>0</v>
      </c>
      <c r="AR37">
        <v>0</v>
      </c>
      <c r="AS37">
        <v>4.4000000000000004</v>
      </c>
      <c r="AT37">
        <v>192.98</v>
      </c>
      <c r="AU37">
        <v>0.48</v>
      </c>
      <c r="AV37">
        <v>0</v>
      </c>
      <c r="AW37">
        <v>3.86</v>
      </c>
      <c r="AX37">
        <v>96.49</v>
      </c>
      <c r="AY37">
        <v>0</v>
      </c>
      <c r="AZ37">
        <v>166.93</v>
      </c>
      <c r="BA37">
        <v>57.89</v>
      </c>
      <c r="BB37">
        <v>36.18</v>
      </c>
      <c r="BC37">
        <v>1.93</v>
      </c>
      <c r="BD37">
        <v>0.96</v>
      </c>
      <c r="BE37">
        <v>0</v>
      </c>
      <c r="BF37">
        <v>0.97</v>
      </c>
      <c r="BG37">
        <v>0.68</v>
      </c>
      <c r="BH37">
        <v>0</v>
      </c>
      <c r="BI37">
        <v>0</v>
      </c>
      <c r="BJ37">
        <v>1.59</v>
      </c>
      <c r="BK37">
        <v>0</v>
      </c>
      <c r="BL37">
        <v>64.73</v>
      </c>
      <c r="BM37">
        <v>0</v>
      </c>
      <c r="BN37">
        <v>0</v>
      </c>
      <c r="BO37">
        <v>37.270000000000003</v>
      </c>
      <c r="BP37">
        <v>12.43</v>
      </c>
      <c r="BQ37">
        <v>0.88</v>
      </c>
      <c r="BR37">
        <v>121.57</v>
      </c>
      <c r="BS37">
        <v>0</v>
      </c>
      <c r="BT37">
        <v>67.540000000000006</v>
      </c>
      <c r="BU37">
        <v>38.6</v>
      </c>
      <c r="BV37">
        <v>24.12</v>
      </c>
      <c r="BW37">
        <v>24.12</v>
      </c>
      <c r="BX37">
        <v>24.66</v>
      </c>
      <c r="BY37">
        <v>0</v>
      </c>
      <c r="BZ37">
        <v>24.12</v>
      </c>
      <c r="CA37">
        <v>48.24</v>
      </c>
      <c r="CB37">
        <v>24.12</v>
      </c>
      <c r="CC37">
        <v>24.12</v>
      </c>
      <c r="CD37">
        <v>48.24</v>
      </c>
      <c r="CE37">
        <v>0</v>
      </c>
      <c r="CF37">
        <v>12.07</v>
      </c>
      <c r="CG37">
        <v>0</v>
      </c>
    </row>
    <row r="38" spans="1:85">
      <c r="A38" t="s">
        <v>311</v>
      </c>
      <c r="G38" t="s">
        <v>80</v>
      </c>
      <c r="H38" s="73">
        <v>865.54000000000008</v>
      </c>
      <c r="I38" s="46">
        <v>254.03</v>
      </c>
      <c r="J38" s="46">
        <v>601.13</v>
      </c>
      <c r="K38" s="46">
        <v>111.63</v>
      </c>
      <c r="L38" s="46">
        <v>8.81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0.61</v>
      </c>
      <c r="AE38">
        <v>48.24</v>
      </c>
      <c r="AF38">
        <v>183.33</v>
      </c>
      <c r="AG38">
        <v>37.270000000000003</v>
      </c>
      <c r="AH38">
        <v>242.92</v>
      </c>
      <c r="AI38">
        <v>1.93</v>
      </c>
      <c r="AJ38">
        <v>0</v>
      </c>
      <c r="AK38">
        <v>96.49</v>
      </c>
      <c r="AL38">
        <v>0.35</v>
      </c>
      <c r="AM38">
        <v>0</v>
      </c>
      <c r="AN38">
        <v>0</v>
      </c>
      <c r="AO38">
        <v>0.52</v>
      </c>
      <c r="AP38">
        <v>66.760000000000005</v>
      </c>
      <c r="AQ38">
        <v>0</v>
      </c>
      <c r="AR38">
        <v>0</v>
      </c>
      <c r="AS38">
        <v>4.95</v>
      </c>
      <c r="AT38">
        <v>192.98</v>
      </c>
      <c r="AU38">
        <v>0.48</v>
      </c>
      <c r="AV38">
        <v>0</v>
      </c>
      <c r="AW38">
        <v>3.86</v>
      </c>
      <c r="AX38">
        <v>96.49</v>
      </c>
      <c r="AY38">
        <v>0</v>
      </c>
      <c r="AZ38">
        <v>166.93</v>
      </c>
      <c r="BA38">
        <v>57.89</v>
      </c>
      <c r="BB38">
        <v>36.18</v>
      </c>
      <c r="BC38">
        <v>1.93</v>
      </c>
      <c r="BD38">
        <v>0.96</v>
      </c>
      <c r="BE38">
        <v>0</v>
      </c>
      <c r="BF38">
        <v>0.97</v>
      </c>
      <c r="BG38">
        <v>0.68</v>
      </c>
      <c r="BH38">
        <v>0</v>
      </c>
      <c r="BI38">
        <v>0</v>
      </c>
      <c r="BJ38">
        <v>1.59</v>
      </c>
      <c r="BK38">
        <v>0</v>
      </c>
      <c r="BL38">
        <v>64.73</v>
      </c>
      <c r="BM38">
        <v>0</v>
      </c>
      <c r="BN38">
        <v>0</v>
      </c>
      <c r="BO38">
        <v>37.270000000000003</v>
      </c>
      <c r="BP38">
        <v>12.43</v>
      </c>
      <c r="BQ38">
        <v>0.88</v>
      </c>
      <c r="BR38">
        <v>121.57</v>
      </c>
      <c r="BS38">
        <v>0</v>
      </c>
      <c r="BT38">
        <v>67.540000000000006</v>
      </c>
      <c r="BU38">
        <v>38.6</v>
      </c>
      <c r="BV38">
        <v>24.12</v>
      </c>
      <c r="BW38">
        <v>24.12</v>
      </c>
      <c r="BX38">
        <v>24.66</v>
      </c>
      <c r="BY38">
        <v>0</v>
      </c>
      <c r="BZ38">
        <v>24.12</v>
      </c>
      <c r="CA38">
        <v>48.24</v>
      </c>
      <c r="CB38">
        <v>24.12</v>
      </c>
      <c r="CC38">
        <v>24.12</v>
      </c>
      <c r="CD38">
        <v>48.24</v>
      </c>
      <c r="CE38">
        <v>0</v>
      </c>
      <c r="CF38">
        <v>12.07</v>
      </c>
      <c r="CG38">
        <v>0</v>
      </c>
    </row>
    <row r="39" spans="1:85">
      <c r="A39" t="s">
        <v>312</v>
      </c>
      <c r="G39" t="s">
        <v>81</v>
      </c>
      <c r="H39" s="73">
        <v>865.54000000000008</v>
      </c>
      <c r="I39" s="46">
        <v>254.03</v>
      </c>
      <c r="J39" s="46">
        <v>600.94999999999993</v>
      </c>
      <c r="K39" s="46">
        <v>164.70000000000002</v>
      </c>
      <c r="L39" s="46">
        <v>10.24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28.95</v>
      </c>
      <c r="X39">
        <v>24.12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0.61</v>
      </c>
      <c r="AE39">
        <v>48.24</v>
      </c>
      <c r="AF39">
        <v>183.33</v>
      </c>
      <c r="AG39">
        <v>37.270000000000003</v>
      </c>
      <c r="AH39">
        <v>242.92</v>
      </c>
      <c r="AI39">
        <v>1.93</v>
      </c>
      <c r="AJ39">
        <v>0</v>
      </c>
      <c r="AK39">
        <v>96.49</v>
      </c>
      <c r="AL39">
        <v>0.35</v>
      </c>
      <c r="AM39">
        <v>0</v>
      </c>
      <c r="AN39">
        <v>48.24</v>
      </c>
      <c r="AO39">
        <v>0.52</v>
      </c>
      <c r="AP39">
        <v>66.760000000000005</v>
      </c>
      <c r="AQ39">
        <v>0</v>
      </c>
      <c r="AR39">
        <v>48.24</v>
      </c>
      <c r="AS39">
        <v>6.38</v>
      </c>
      <c r="AT39">
        <v>192.98</v>
      </c>
      <c r="AU39">
        <v>0.48</v>
      </c>
      <c r="AV39">
        <v>38.6</v>
      </c>
      <c r="AW39">
        <v>3.86</v>
      </c>
      <c r="AX39">
        <v>96.49</v>
      </c>
      <c r="AY39">
        <v>0</v>
      </c>
      <c r="AZ39">
        <v>166.93</v>
      </c>
      <c r="BA39">
        <v>57.89</v>
      </c>
      <c r="BB39">
        <v>36.18</v>
      </c>
      <c r="BC39">
        <v>1.93</v>
      </c>
      <c r="BD39">
        <v>0.96</v>
      </c>
      <c r="BE39">
        <v>0</v>
      </c>
      <c r="BF39">
        <v>0.97</v>
      </c>
      <c r="BG39">
        <v>0.68</v>
      </c>
      <c r="BH39">
        <v>0</v>
      </c>
      <c r="BI39">
        <v>0</v>
      </c>
      <c r="BJ39">
        <v>1.59</v>
      </c>
      <c r="BK39">
        <v>0</v>
      </c>
      <c r="BL39">
        <v>64.73</v>
      </c>
      <c r="BM39">
        <v>0</v>
      </c>
      <c r="BN39">
        <v>24.12</v>
      </c>
      <c r="BO39">
        <v>37.270000000000003</v>
      </c>
      <c r="BP39">
        <v>12.43</v>
      </c>
      <c r="BQ39">
        <v>0.88</v>
      </c>
      <c r="BR39">
        <v>121.57</v>
      </c>
      <c r="BS39">
        <v>0</v>
      </c>
      <c r="BT39">
        <v>67.540000000000006</v>
      </c>
      <c r="BU39">
        <v>0</v>
      </c>
      <c r="BV39">
        <v>24.12</v>
      </c>
      <c r="BW39">
        <v>24.12</v>
      </c>
      <c r="BX39">
        <v>24.66</v>
      </c>
      <c r="BY39">
        <v>0</v>
      </c>
      <c r="BZ39">
        <v>24.12</v>
      </c>
      <c r="CA39">
        <v>0</v>
      </c>
      <c r="CB39">
        <v>24.12</v>
      </c>
      <c r="CC39">
        <v>0</v>
      </c>
      <c r="CD39">
        <v>0</v>
      </c>
      <c r="CE39">
        <v>0</v>
      </c>
      <c r="CF39">
        <v>11.89</v>
      </c>
      <c r="CG39">
        <v>0</v>
      </c>
    </row>
    <row r="40" spans="1:85">
      <c r="A40" t="s">
        <v>329</v>
      </c>
      <c r="G40" t="s">
        <v>82</v>
      </c>
      <c r="H40" s="73">
        <v>865.54000000000008</v>
      </c>
      <c r="I40" s="46">
        <v>254.03</v>
      </c>
      <c r="J40" s="46">
        <v>600.94999999999993</v>
      </c>
      <c r="K40" s="46">
        <v>164.70000000000002</v>
      </c>
      <c r="L40" s="46">
        <v>11.85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28.95</v>
      </c>
      <c r="X40">
        <v>24.12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0.61</v>
      </c>
      <c r="AE40">
        <v>48.24</v>
      </c>
      <c r="AF40">
        <v>183.33</v>
      </c>
      <c r="AG40">
        <v>37.270000000000003</v>
      </c>
      <c r="AH40">
        <v>242.92</v>
      </c>
      <c r="AI40">
        <v>1.93</v>
      </c>
      <c r="AJ40">
        <v>0</v>
      </c>
      <c r="AK40">
        <v>96.49</v>
      </c>
      <c r="AL40">
        <v>0.35</v>
      </c>
      <c r="AM40">
        <v>0</v>
      </c>
      <c r="AN40">
        <v>48.24</v>
      </c>
      <c r="AO40">
        <v>0.52</v>
      </c>
      <c r="AP40">
        <v>66.760000000000005</v>
      </c>
      <c r="AQ40">
        <v>0</v>
      </c>
      <c r="AR40">
        <v>48.24</v>
      </c>
      <c r="AS40">
        <v>7.99</v>
      </c>
      <c r="AT40">
        <v>192.98</v>
      </c>
      <c r="AU40">
        <v>0.48</v>
      </c>
      <c r="AV40">
        <v>38.6</v>
      </c>
      <c r="AW40">
        <v>3.86</v>
      </c>
      <c r="AX40">
        <v>96.49</v>
      </c>
      <c r="AY40">
        <v>0</v>
      </c>
      <c r="AZ40">
        <v>166.93</v>
      </c>
      <c r="BA40">
        <v>57.89</v>
      </c>
      <c r="BB40">
        <v>36.18</v>
      </c>
      <c r="BC40">
        <v>1.93</v>
      </c>
      <c r="BD40">
        <v>0.96</v>
      </c>
      <c r="BE40">
        <v>0</v>
      </c>
      <c r="BF40">
        <v>0.97</v>
      </c>
      <c r="BG40">
        <v>0.68</v>
      </c>
      <c r="BH40">
        <v>0</v>
      </c>
      <c r="BI40">
        <v>0</v>
      </c>
      <c r="BJ40">
        <v>1.59</v>
      </c>
      <c r="BK40">
        <v>0</v>
      </c>
      <c r="BL40">
        <v>64.73</v>
      </c>
      <c r="BM40">
        <v>0</v>
      </c>
      <c r="BN40">
        <v>24.12</v>
      </c>
      <c r="BO40">
        <v>37.270000000000003</v>
      </c>
      <c r="BP40">
        <v>12.43</v>
      </c>
      <c r="BQ40">
        <v>0.88</v>
      </c>
      <c r="BR40">
        <v>121.57</v>
      </c>
      <c r="BS40">
        <v>0</v>
      </c>
      <c r="BT40">
        <v>67.540000000000006</v>
      </c>
      <c r="BU40">
        <v>0</v>
      </c>
      <c r="BV40">
        <v>24.12</v>
      </c>
      <c r="BW40">
        <v>24.12</v>
      </c>
      <c r="BX40">
        <v>24.66</v>
      </c>
      <c r="BY40">
        <v>0</v>
      </c>
      <c r="BZ40">
        <v>24.12</v>
      </c>
      <c r="CA40">
        <v>0</v>
      </c>
      <c r="CB40">
        <v>24.12</v>
      </c>
      <c r="CC40">
        <v>0</v>
      </c>
      <c r="CD40">
        <v>0</v>
      </c>
      <c r="CE40">
        <v>0</v>
      </c>
      <c r="CF40">
        <v>11.89</v>
      </c>
      <c r="CG40">
        <v>0</v>
      </c>
    </row>
    <row r="41" spans="1:85">
      <c r="A41" t="s">
        <v>330</v>
      </c>
      <c r="G41" t="s">
        <v>83</v>
      </c>
      <c r="H41" s="73">
        <v>865.54000000000008</v>
      </c>
      <c r="I41" s="46">
        <v>254.03</v>
      </c>
      <c r="J41" s="46">
        <v>600.94999999999993</v>
      </c>
      <c r="K41" s="46">
        <v>164.70000000000002</v>
      </c>
      <c r="L41" s="46">
        <v>11.03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28.95</v>
      </c>
      <c r="X41">
        <v>24.12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0.61</v>
      </c>
      <c r="AE41">
        <v>48.24</v>
      </c>
      <c r="AF41">
        <v>183.33</v>
      </c>
      <c r="AG41">
        <v>37.270000000000003</v>
      </c>
      <c r="AH41">
        <v>242.92</v>
      </c>
      <c r="AI41">
        <v>1.93</v>
      </c>
      <c r="AJ41">
        <v>0</v>
      </c>
      <c r="AK41">
        <v>96.49</v>
      </c>
      <c r="AL41">
        <v>0.35</v>
      </c>
      <c r="AM41">
        <v>0</v>
      </c>
      <c r="AN41">
        <v>48.24</v>
      </c>
      <c r="AO41">
        <v>0.52</v>
      </c>
      <c r="AP41">
        <v>66.760000000000005</v>
      </c>
      <c r="AQ41">
        <v>0</v>
      </c>
      <c r="AR41">
        <v>48.24</v>
      </c>
      <c r="AS41">
        <v>7.17</v>
      </c>
      <c r="AT41">
        <v>192.98</v>
      </c>
      <c r="AU41">
        <v>0.48</v>
      </c>
      <c r="AV41">
        <v>38.6</v>
      </c>
      <c r="AW41">
        <v>3.86</v>
      </c>
      <c r="AX41">
        <v>96.49</v>
      </c>
      <c r="AY41">
        <v>0</v>
      </c>
      <c r="AZ41">
        <v>166.93</v>
      </c>
      <c r="BA41">
        <v>57.89</v>
      </c>
      <c r="BB41">
        <v>36.18</v>
      </c>
      <c r="BC41">
        <v>1.93</v>
      </c>
      <c r="BD41">
        <v>0.96</v>
      </c>
      <c r="BE41">
        <v>0</v>
      </c>
      <c r="BF41">
        <v>0.97</v>
      </c>
      <c r="BG41">
        <v>0.68</v>
      </c>
      <c r="BH41">
        <v>0</v>
      </c>
      <c r="BI41">
        <v>0</v>
      </c>
      <c r="BJ41">
        <v>1.59</v>
      </c>
      <c r="BK41">
        <v>0</v>
      </c>
      <c r="BL41">
        <v>64.73</v>
      </c>
      <c r="BM41">
        <v>0</v>
      </c>
      <c r="BN41">
        <v>24.12</v>
      </c>
      <c r="BO41">
        <v>37.270000000000003</v>
      </c>
      <c r="BP41">
        <v>12.43</v>
      </c>
      <c r="BQ41">
        <v>0.88</v>
      </c>
      <c r="BR41">
        <v>121.57</v>
      </c>
      <c r="BS41">
        <v>0</v>
      </c>
      <c r="BT41">
        <v>67.540000000000006</v>
      </c>
      <c r="BU41">
        <v>0</v>
      </c>
      <c r="BV41">
        <v>24.12</v>
      </c>
      <c r="BW41">
        <v>24.12</v>
      </c>
      <c r="BX41">
        <v>24.66</v>
      </c>
      <c r="BY41">
        <v>0</v>
      </c>
      <c r="BZ41">
        <v>24.12</v>
      </c>
      <c r="CA41">
        <v>0</v>
      </c>
      <c r="CB41">
        <v>24.12</v>
      </c>
      <c r="CC41">
        <v>0</v>
      </c>
      <c r="CD41">
        <v>0</v>
      </c>
      <c r="CE41">
        <v>0</v>
      </c>
      <c r="CF41">
        <v>11.89</v>
      </c>
      <c r="CG41">
        <v>0</v>
      </c>
    </row>
    <row r="42" spans="1:85">
      <c r="A42" t="s">
        <v>331</v>
      </c>
      <c r="G42" t="s">
        <v>84</v>
      </c>
      <c r="H42" s="73">
        <v>865.54000000000008</v>
      </c>
      <c r="I42" s="46">
        <v>254.03</v>
      </c>
      <c r="J42" s="46">
        <v>600.94999999999993</v>
      </c>
      <c r="K42" s="46">
        <v>164.70000000000002</v>
      </c>
      <c r="L42" s="46">
        <v>9.02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28.95</v>
      </c>
      <c r="X42">
        <v>24.12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0.61</v>
      </c>
      <c r="AE42">
        <v>48.24</v>
      </c>
      <c r="AF42">
        <v>183.33</v>
      </c>
      <c r="AG42">
        <v>37.270000000000003</v>
      </c>
      <c r="AH42">
        <v>242.92</v>
      </c>
      <c r="AI42">
        <v>1.93</v>
      </c>
      <c r="AJ42">
        <v>0</v>
      </c>
      <c r="AK42">
        <v>96.49</v>
      </c>
      <c r="AL42">
        <v>0.35</v>
      </c>
      <c r="AM42">
        <v>0</v>
      </c>
      <c r="AN42">
        <v>48.24</v>
      </c>
      <c r="AO42">
        <v>0.52</v>
      </c>
      <c r="AP42">
        <v>66.760000000000005</v>
      </c>
      <c r="AQ42">
        <v>0</v>
      </c>
      <c r="AR42">
        <v>48.24</v>
      </c>
      <c r="AS42">
        <v>5.16</v>
      </c>
      <c r="AT42">
        <v>192.98</v>
      </c>
      <c r="AU42">
        <v>0.48</v>
      </c>
      <c r="AV42">
        <v>38.6</v>
      </c>
      <c r="AW42">
        <v>3.86</v>
      </c>
      <c r="AX42">
        <v>96.49</v>
      </c>
      <c r="AY42">
        <v>0</v>
      </c>
      <c r="AZ42">
        <v>166.93</v>
      </c>
      <c r="BA42">
        <v>57.89</v>
      </c>
      <c r="BB42">
        <v>36.18</v>
      </c>
      <c r="BC42">
        <v>1.93</v>
      </c>
      <c r="BD42">
        <v>0.96</v>
      </c>
      <c r="BE42">
        <v>0</v>
      </c>
      <c r="BF42">
        <v>0.97</v>
      </c>
      <c r="BG42">
        <v>0.68</v>
      </c>
      <c r="BH42">
        <v>0</v>
      </c>
      <c r="BI42">
        <v>0</v>
      </c>
      <c r="BJ42">
        <v>1.59</v>
      </c>
      <c r="BK42">
        <v>0</v>
      </c>
      <c r="BL42">
        <v>64.73</v>
      </c>
      <c r="BM42">
        <v>0</v>
      </c>
      <c r="BN42">
        <v>24.12</v>
      </c>
      <c r="BO42">
        <v>37.270000000000003</v>
      </c>
      <c r="BP42">
        <v>12.43</v>
      </c>
      <c r="BQ42">
        <v>0.88</v>
      </c>
      <c r="BR42">
        <v>121.57</v>
      </c>
      <c r="BS42">
        <v>0</v>
      </c>
      <c r="BT42">
        <v>67.540000000000006</v>
      </c>
      <c r="BU42">
        <v>0</v>
      </c>
      <c r="BV42">
        <v>24.12</v>
      </c>
      <c r="BW42">
        <v>24.12</v>
      </c>
      <c r="BX42">
        <v>24.66</v>
      </c>
      <c r="BY42">
        <v>0</v>
      </c>
      <c r="BZ42">
        <v>24.12</v>
      </c>
      <c r="CA42">
        <v>0</v>
      </c>
      <c r="CB42">
        <v>24.12</v>
      </c>
      <c r="CC42">
        <v>0</v>
      </c>
      <c r="CD42">
        <v>0</v>
      </c>
      <c r="CE42">
        <v>0</v>
      </c>
      <c r="CF42">
        <v>11.89</v>
      </c>
      <c r="CG42">
        <v>0</v>
      </c>
    </row>
    <row r="43" spans="1:85">
      <c r="A43" t="s">
        <v>337</v>
      </c>
      <c r="G43" t="s">
        <v>85</v>
      </c>
      <c r="H43" s="73">
        <v>866.50000000000011</v>
      </c>
      <c r="I43" s="46">
        <v>254.03</v>
      </c>
      <c r="J43" s="46">
        <v>600.84999999999991</v>
      </c>
      <c r="K43" s="46">
        <v>164.70000000000002</v>
      </c>
      <c r="L43" s="46">
        <v>8.86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28.95</v>
      </c>
      <c r="X43">
        <v>24.12</v>
      </c>
      <c r="Y43">
        <v>24.12</v>
      </c>
      <c r="Z43">
        <v>0</v>
      </c>
      <c r="AA43">
        <v>0</v>
      </c>
      <c r="AB43">
        <v>24.12</v>
      </c>
      <c r="AC43">
        <v>0</v>
      </c>
      <c r="AD43">
        <v>0.61</v>
      </c>
      <c r="AE43">
        <v>48.24</v>
      </c>
      <c r="AF43">
        <v>183.33</v>
      </c>
      <c r="AG43">
        <v>37.270000000000003</v>
      </c>
      <c r="AH43">
        <v>242.92</v>
      </c>
      <c r="AI43">
        <v>1.93</v>
      </c>
      <c r="AJ43">
        <v>0</v>
      </c>
      <c r="AK43">
        <v>96.49</v>
      </c>
      <c r="AL43">
        <v>0.35</v>
      </c>
      <c r="AM43">
        <v>24.12</v>
      </c>
      <c r="AN43">
        <v>48.24</v>
      </c>
      <c r="AO43">
        <v>0.52</v>
      </c>
      <c r="AP43">
        <v>66.760000000000005</v>
      </c>
      <c r="AQ43">
        <v>0</v>
      </c>
      <c r="AR43">
        <v>48.24</v>
      </c>
      <c r="AS43">
        <v>5</v>
      </c>
      <c r="AT43">
        <v>192.98</v>
      </c>
      <c r="AU43">
        <v>0.48</v>
      </c>
      <c r="AV43">
        <v>38.6</v>
      </c>
      <c r="AW43">
        <v>4.82</v>
      </c>
      <c r="AX43">
        <v>96.49</v>
      </c>
      <c r="AY43">
        <v>0</v>
      </c>
      <c r="AZ43">
        <v>166.93</v>
      </c>
      <c r="BA43">
        <v>57.89</v>
      </c>
      <c r="BB43">
        <v>36.18</v>
      </c>
      <c r="BC43">
        <v>1.93</v>
      </c>
      <c r="BD43">
        <v>0.96</v>
      </c>
      <c r="BE43">
        <v>0</v>
      </c>
      <c r="BF43">
        <v>0.97</v>
      </c>
      <c r="BG43">
        <v>0.68</v>
      </c>
      <c r="BH43">
        <v>0</v>
      </c>
      <c r="BI43">
        <v>0</v>
      </c>
      <c r="BJ43">
        <v>1.59</v>
      </c>
      <c r="BK43">
        <v>0</v>
      </c>
      <c r="BL43">
        <v>64.73</v>
      </c>
      <c r="BM43">
        <v>0</v>
      </c>
      <c r="BN43">
        <v>24.12</v>
      </c>
      <c r="BO43">
        <v>37.270000000000003</v>
      </c>
      <c r="BP43">
        <v>12.43</v>
      </c>
      <c r="BQ43">
        <v>0.88</v>
      </c>
      <c r="BR43">
        <v>121.57</v>
      </c>
      <c r="BS43">
        <v>0</v>
      </c>
      <c r="BT43">
        <v>67.540000000000006</v>
      </c>
      <c r="BU43">
        <v>0</v>
      </c>
      <c r="BV43">
        <v>0</v>
      </c>
      <c r="BW43">
        <v>24.12</v>
      </c>
      <c r="BX43">
        <v>24.66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11.79</v>
      </c>
      <c r="CG43">
        <v>0</v>
      </c>
    </row>
    <row r="44" spans="1:85">
      <c r="A44" t="s">
        <v>339</v>
      </c>
      <c r="G44" t="s">
        <v>86</v>
      </c>
      <c r="H44" s="73">
        <v>866.50000000000011</v>
      </c>
      <c r="I44" s="46">
        <v>254.03</v>
      </c>
      <c r="J44" s="46">
        <v>600.84999999999991</v>
      </c>
      <c r="K44" s="46">
        <v>164.70000000000002</v>
      </c>
      <c r="L44" s="46">
        <v>9.23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28.95</v>
      </c>
      <c r="X44">
        <v>24.12</v>
      </c>
      <c r="Y44">
        <v>24.12</v>
      </c>
      <c r="Z44">
        <v>0</v>
      </c>
      <c r="AA44">
        <v>0</v>
      </c>
      <c r="AB44">
        <v>24.12</v>
      </c>
      <c r="AC44">
        <v>0</v>
      </c>
      <c r="AD44">
        <v>0.61</v>
      </c>
      <c r="AE44">
        <v>48.24</v>
      </c>
      <c r="AF44">
        <v>183.33</v>
      </c>
      <c r="AG44">
        <v>37.270000000000003</v>
      </c>
      <c r="AH44">
        <v>242.92</v>
      </c>
      <c r="AI44">
        <v>1.93</v>
      </c>
      <c r="AJ44">
        <v>0</v>
      </c>
      <c r="AK44">
        <v>96.49</v>
      </c>
      <c r="AL44">
        <v>0.35</v>
      </c>
      <c r="AM44">
        <v>24.12</v>
      </c>
      <c r="AN44">
        <v>48.24</v>
      </c>
      <c r="AO44">
        <v>0.52</v>
      </c>
      <c r="AP44">
        <v>66.760000000000005</v>
      </c>
      <c r="AQ44">
        <v>0</v>
      </c>
      <c r="AR44">
        <v>48.24</v>
      </c>
      <c r="AS44">
        <v>5.37</v>
      </c>
      <c r="AT44">
        <v>192.98</v>
      </c>
      <c r="AU44">
        <v>0.48</v>
      </c>
      <c r="AV44">
        <v>38.6</v>
      </c>
      <c r="AW44">
        <v>4.82</v>
      </c>
      <c r="AX44">
        <v>96.49</v>
      </c>
      <c r="AY44">
        <v>0</v>
      </c>
      <c r="AZ44">
        <v>166.93</v>
      </c>
      <c r="BA44">
        <v>57.89</v>
      </c>
      <c r="BB44">
        <v>36.18</v>
      </c>
      <c r="BC44">
        <v>1.93</v>
      </c>
      <c r="BD44">
        <v>0.96</v>
      </c>
      <c r="BE44">
        <v>0</v>
      </c>
      <c r="BF44">
        <v>0.97</v>
      </c>
      <c r="BG44">
        <v>0.68</v>
      </c>
      <c r="BH44">
        <v>0</v>
      </c>
      <c r="BI44">
        <v>0</v>
      </c>
      <c r="BJ44">
        <v>1.59</v>
      </c>
      <c r="BK44">
        <v>0</v>
      </c>
      <c r="BL44">
        <v>64.73</v>
      </c>
      <c r="BM44">
        <v>0</v>
      </c>
      <c r="BN44">
        <v>24.12</v>
      </c>
      <c r="BO44">
        <v>37.270000000000003</v>
      </c>
      <c r="BP44">
        <v>12.43</v>
      </c>
      <c r="BQ44">
        <v>0.88</v>
      </c>
      <c r="BR44">
        <v>121.57</v>
      </c>
      <c r="BS44">
        <v>0</v>
      </c>
      <c r="BT44">
        <v>67.540000000000006</v>
      </c>
      <c r="BU44">
        <v>0</v>
      </c>
      <c r="BV44">
        <v>0</v>
      </c>
      <c r="BW44">
        <v>24.12</v>
      </c>
      <c r="BX44">
        <v>24.66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11.79</v>
      </c>
      <c r="CG44">
        <v>0</v>
      </c>
    </row>
    <row r="45" spans="1:85">
      <c r="A45" t="s">
        <v>358</v>
      </c>
      <c r="G45" t="s">
        <v>87</v>
      </c>
      <c r="H45" s="73">
        <v>866.50000000000011</v>
      </c>
      <c r="I45" s="46">
        <v>254.03</v>
      </c>
      <c r="J45" s="46">
        <v>600.84999999999991</v>
      </c>
      <c r="K45" s="46">
        <v>164.70000000000002</v>
      </c>
      <c r="L45" s="46">
        <v>10.18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28.95</v>
      </c>
      <c r="X45">
        <v>24.12</v>
      </c>
      <c r="Y45">
        <v>24.12</v>
      </c>
      <c r="Z45">
        <v>0</v>
      </c>
      <c r="AA45">
        <v>0</v>
      </c>
      <c r="AB45">
        <v>24.12</v>
      </c>
      <c r="AC45">
        <v>0</v>
      </c>
      <c r="AD45">
        <v>0.61</v>
      </c>
      <c r="AE45">
        <v>48.24</v>
      </c>
      <c r="AF45">
        <v>183.33</v>
      </c>
      <c r="AG45">
        <v>37.270000000000003</v>
      </c>
      <c r="AH45">
        <v>242.92</v>
      </c>
      <c r="AI45">
        <v>1.93</v>
      </c>
      <c r="AJ45">
        <v>0</v>
      </c>
      <c r="AK45">
        <v>96.49</v>
      </c>
      <c r="AL45">
        <v>0.35</v>
      </c>
      <c r="AM45">
        <v>24.12</v>
      </c>
      <c r="AN45">
        <v>48.24</v>
      </c>
      <c r="AO45">
        <v>0.52</v>
      </c>
      <c r="AP45">
        <v>66.760000000000005</v>
      </c>
      <c r="AQ45">
        <v>0</v>
      </c>
      <c r="AR45">
        <v>48.24</v>
      </c>
      <c r="AS45">
        <v>6.32</v>
      </c>
      <c r="AT45">
        <v>192.98</v>
      </c>
      <c r="AU45">
        <v>0.48</v>
      </c>
      <c r="AV45">
        <v>38.6</v>
      </c>
      <c r="AW45">
        <v>4.82</v>
      </c>
      <c r="AX45">
        <v>96.49</v>
      </c>
      <c r="AY45">
        <v>0</v>
      </c>
      <c r="AZ45">
        <v>166.93</v>
      </c>
      <c r="BA45">
        <v>57.89</v>
      </c>
      <c r="BB45">
        <v>36.18</v>
      </c>
      <c r="BC45">
        <v>1.93</v>
      </c>
      <c r="BD45">
        <v>0.96</v>
      </c>
      <c r="BE45">
        <v>0</v>
      </c>
      <c r="BF45">
        <v>0.97</v>
      </c>
      <c r="BG45">
        <v>0.68</v>
      </c>
      <c r="BH45">
        <v>0</v>
      </c>
      <c r="BI45">
        <v>0</v>
      </c>
      <c r="BJ45">
        <v>1.59</v>
      </c>
      <c r="BK45">
        <v>0</v>
      </c>
      <c r="BL45">
        <v>64.73</v>
      </c>
      <c r="BM45">
        <v>0</v>
      </c>
      <c r="BN45">
        <v>24.12</v>
      </c>
      <c r="BO45">
        <v>37.270000000000003</v>
      </c>
      <c r="BP45">
        <v>12.43</v>
      </c>
      <c r="BQ45">
        <v>0.88</v>
      </c>
      <c r="BR45">
        <v>121.57</v>
      </c>
      <c r="BS45">
        <v>0</v>
      </c>
      <c r="BT45">
        <v>67.540000000000006</v>
      </c>
      <c r="BU45">
        <v>0</v>
      </c>
      <c r="BV45">
        <v>0</v>
      </c>
      <c r="BW45">
        <v>24.12</v>
      </c>
      <c r="BX45">
        <v>24.66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11.79</v>
      </c>
      <c r="CG45">
        <v>0</v>
      </c>
    </row>
    <row r="46" spans="1:85">
      <c r="A46" t="s">
        <v>359</v>
      </c>
      <c r="G46" t="s">
        <v>88</v>
      </c>
      <c r="H46" s="73">
        <v>866.50000000000011</v>
      </c>
      <c r="I46" s="46">
        <v>254.03</v>
      </c>
      <c r="J46" s="46">
        <v>600.84999999999991</v>
      </c>
      <c r="K46" s="46">
        <v>164.70000000000002</v>
      </c>
      <c r="L46" s="46">
        <v>9.86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28.95</v>
      </c>
      <c r="X46">
        <v>24.12</v>
      </c>
      <c r="Y46">
        <v>24.12</v>
      </c>
      <c r="Z46">
        <v>0</v>
      </c>
      <c r="AA46">
        <v>0</v>
      </c>
      <c r="AB46">
        <v>24.12</v>
      </c>
      <c r="AC46">
        <v>0</v>
      </c>
      <c r="AD46">
        <v>0.61</v>
      </c>
      <c r="AE46">
        <v>48.24</v>
      </c>
      <c r="AF46">
        <v>183.33</v>
      </c>
      <c r="AG46">
        <v>37.270000000000003</v>
      </c>
      <c r="AH46">
        <v>242.92</v>
      </c>
      <c r="AI46">
        <v>1.93</v>
      </c>
      <c r="AJ46">
        <v>0</v>
      </c>
      <c r="AK46">
        <v>96.49</v>
      </c>
      <c r="AL46">
        <v>0.35</v>
      </c>
      <c r="AM46">
        <v>24.12</v>
      </c>
      <c r="AN46">
        <v>48.24</v>
      </c>
      <c r="AO46">
        <v>0.52</v>
      </c>
      <c r="AP46">
        <v>66.760000000000005</v>
      </c>
      <c r="AQ46">
        <v>0</v>
      </c>
      <c r="AR46">
        <v>48.24</v>
      </c>
      <c r="AS46">
        <v>6</v>
      </c>
      <c r="AT46">
        <v>192.98</v>
      </c>
      <c r="AU46">
        <v>0.48</v>
      </c>
      <c r="AV46">
        <v>38.6</v>
      </c>
      <c r="AW46">
        <v>4.82</v>
      </c>
      <c r="AX46">
        <v>96.49</v>
      </c>
      <c r="AY46">
        <v>0</v>
      </c>
      <c r="AZ46">
        <v>166.93</v>
      </c>
      <c r="BA46">
        <v>57.89</v>
      </c>
      <c r="BB46">
        <v>36.18</v>
      </c>
      <c r="BC46">
        <v>1.93</v>
      </c>
      <c r="BD46">
        <v>0.96</v>
      </c>
      <c r="BE46">
        <v>0</v>
      </c>
      <c r="BF46">
        <v>0.97</v>
      </c>
      <c r="BG46">
        <v>0.68</v>
      </c>
      <c r="BH46">
        <v>0</v>
      </c>
      <c r="BI46">
        <v>0</v>
      </c>
      <c r="BJ46">
        <v>1.59</v>
      </c>
      <c r="BK46">
        <v>0</v>
      </c>
      <c r="BL46">
        <v>64.73</v>
      </c>
      <c r="BM46">
        <v>0</v>
      </c>
      <c r="BN46">
        <v>24.12</v>
      </c>
      <c r="BO46">
        <v>37.270000000000003</v>
      </c>
      <c r="BP46">
        <v>12.43</v>
      </c>
      <c r="BQ46">
        <v>0.88</v>
      </c>
      <c r="BR46">
        <v>121.57</v>
      </c>
      <c r="BS46">
        <v>0</v>
      </c>
      <c r="BT46">
        <v>67.540000000000006</v>
      </c>
      <c r="BU46">
        <v>0</v>
      </c>
      <c r="BV46">
        <v>0</v>
      </c>
      <c r="BW46">
        <v>24.12</v>
      </c>
      <c r="BX46">
        <v>24.66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11.79</v>
      </c>
      <c r="CG46">
        <v>0</v>
      </c>
    </row>
    <row r="47" spans="1:85">
      <c r="A47" t="s">
        <v>360</v>
      </c>
      <c r="G47" t="s">
        <v>89</v>
      </c>
      <c r="H47" s="73">
        <v>866.50000000000011</v>
      </c>
      <c r="I47" s="46">
        <v>254.03</v>
      </c>
      <c r="J47" s="46">
        <v>600.75</v>
      </c>
      <c r="K47" s="46">
        <v>164.70000000000002</v>
      </c>
      <c r="L47" s="46">
        <v>11.56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28.95</v>
      </c>
      <c r="X47">
        <v>24.12</v>
      </c>
      <c r="Y47">
        <v>24.12</v>
      </c>
      <c r="Z47">
        <v>0</v>
      </c>
      <c r="AA47">
        <v>0</v>
      </c>
      <c r="AB47">
        <v>24.12</v>
      </c>
      <c r="AC47">
        <v>0</v>
      </c>
      <c r="AD47">
        <v>0.61</v>
      </c>
      <c r="AE47">
        <v>48.24</v>
      </c>
      <c r="AF47">
        <v>183.33</v>
      </c>
      <c r="AG47">
        <v>37.270000000000003</v>
      </c>
      <c r="AH47">
        <v>242.92</v>
      </c>
      <c r="AI47">
        <v>1.93</v>
      </c>
      <c r="AJ47">
        <v>0</v>
      </c>
      <c r="AK47">
        <v>96.49</v>
      </c>
      <c r="AL47">
        <v>0.35</v>
      </c>
      <c r="AM47">
        <v>24.12</v>
      </c>
      <c r="AN47">
        <v>48.24</v>
      </c>
      <c r="AO47">
        <v>0.52</v>
      </c>
      <c r="AP47">
        <v>66.760000000000005</v>
      </c>
      <c r="AQ47">
        <v>0</v>
      </c>
      <c r="AR47">
        <v>48.24</v>
      </c>
      <c r="AS47">
        <v>7.7</v>
      </c>
      <c r="AT47">
        <v>192.98</v>
      </c>
      <c r="AU47">
        <v>0.48</v>
      </c>
      <c r="AV47">
        <v>38.6</v>
      </c>
      <c r="AW47">
        <v>4.82</v>
      </c>
      <c r="AX47">
        <v>96.49</v>
      </c>
      <c r="AY47">
        <v>0</v>
      </c>
      <c r="AZ47">
        <v>166.93</v>
      </c>
      <c r="BA47">
        <v>57.89</v>
      </c>
      <c r="BB47">
        <v>36.18</v>
      </c>
      <c r="BC47">
        <v>1.93</v>
      </c>
      <c r="BD47">
        <v>0.96</v>
      </c>
      <c r="BE47">
        <v>0</v>
      </c>
      <c r="BF47">
        <v>0.97</v>
      </c>
      <c r="BG47">
        <v>0.68</v>
      </c>
      <c r="BH47">
        <v>0</v>
      </c>
      <c r="BI47">
        <v>0</v>
      </c>
      <c r="BJ47">
        <v>1.59</v>
      </c>
      <c r="BK47">
        <v>0</v>
      </c>
      <c r="BL47">
        <v>64.73</v>
      </c>
      <c r="BM47">
        <v>0</v>
      </c>
      <c r="BN47">
        <v>24.12</v>
      </c>
      <c r="BO47">
        <v>37.270000000000003</v>
      </c>
      <c r="BP47">
        <v>12.43</v>
      </c>
      <c r="BQ47">
        <v>0.88</v>
      </c>
      <c r="BR47">
        <v>121.57</v>
      </c>
      <c r="BS47">
        <v>0</v>
      </c>
      <c r="BT47">
        <v>67.540000000000006</v>
      </c>
      <c r="BU47">
        <v>0</v>
      </c>
      <c r="BV47">
        <v>0</v>
      </c>
      <c r="BW47">
        <v>24.12</v>
      </c>
      <c r="BX47">
        <v>24.66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11.69</v>
      </c>
      <c r="CG47">
        <v>0</v>
      </c>
    </row>
    <row r="48" spans="1:85">
      <c r="A48" t="s">
        <v>364</v>
      </c>
      <c r="G48" t="s">
        <v>90</v>
      </c>
      <c r="H48" s="73">
        <v>866.50000000000011</v>
      </c>
      <c r="I48" s="46">
        <v>254.03</v>
      </c>
      <c r="J48" s="46">
        <v>600.75</v>
      </c>
      <c r="K48" s="46">
        <v>164.70000000000002</v>
      </c>
      <c r="L48" s="46">
        <v>12.26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28.95</v>
      </c>
      <c r="X48">
        <v>24.12</v>
      </c>
      <c r="Y48">
        <v>24.12</v>
      </c>
      <c r="Z48">
        <v>0</v>
      </c>
      <c r="AA48">
        <v>0</v>
      </c>
      <c r="AB48">
        <v>24.12</v>
      </c>
      <c r="AC48">
        <v>0</v>
      </c>
      <c r="AD48">
        <v>0.61</v>
      </c>
      <c r="AE48">
        <v>48.24</v>
      </c>
      <c r="AF48">
        <v>183.33</v>
      </c>
      <c r="AG48">
        <v>37.270000000000003</v>
      </c>
      <c r="AH48">
        <v>242.92</v>
      </c>
      <c r="AI48">
        <v>1.93</v>
      </c>
      <c r="AJ48">
        <v>0</v>
      </c>
      <c r="AK48">
        <v>96.49</v>
      </c>
      <c r="AL48">
        <v>0.35</v>
      </c>
      <c r="AM48">
        <v>24.12</v>
      </c>
      <c r="AN48">
        <v>48.24</v>
      </c>
      <c r="AO48">
        <v>0.52</v>
      </c>
      <c r="AP48">
        <v>66.760000000000005</v>
      </c>
      <c r="AQ48">
        <v>0</v>
      </c>
      <c r="AR48">
        <v>48.24</v>
      </c>
      <c r="AS48">
        <v>8.4</v>
      </c>
      <c r="AT48">
        <v>192.98</v>
      </c>
      <c r="AU48">
        <v>0.48</v>
      </c>
      <c r="AV48">
        <v>38.6</v>
      </c>
      <c r="AW48">
        <v>4.82</v>
      </c>
      <c r="AX48">
        <v>96.49</v>
      </c>
      <c r="AY48">
        <v>0</v>
      </c>
      <c r="AZ48">
        <v>166.93</v>
      </c>
      <c r="BA48">
        <v>57.89</v>
      </c>
      <c r="BB48">
        <v>36.18</v>
      </c>
      <c r="BC48">
        <v>1.93</v>
      </c>
      <c r="BD48">
        <v>0.96</v>
      </c>
      <c r="BE48">
        <v>0</v>
      </c>
      <c r="BF48">
        <v>0.97</v>
      </c>
      <c r="BG48">
        <v>0.68</v>
      </c>
      <c r="BH48">
        <v>0</v>
      </c>
      <c r="BI48">
        <v>0</v>
      </c>
      <c r="BJ48">
        <v>1.59</v>
      </c>
      <c r="BK48">
        <v>0</v>
      </c>
      <c r="BL48">
        <v>64.73</v>
      </c>
      <c r="BM48">
        <v>0</v>
      </c>
      <c r="BN48">
        <v>24.12</v>
      </c>
      <c r="BO48">
        <v>37.270000000000003</v>
      </c>
      <c r="BP48">
        <v>12.43</v>
      </c>
      <c r="BQ48">
        <v>0.88</v>
      </c>
      <c r="BR48">
        <v>121.57</v>
      </c>
      <c r="BS48">
        <v>0</v>
      </c>
      <c r="BT48">
        <v>67.540000000000006</v>
      </c>
      <c r="BU48">
        <v>0</v>
      </c>
      <c r="BV48">
        <v>0</v>
      </c>
      <c r="BW48">
        <v>24.12</v>
      </c>
      <c r="BX48">
        <v>24.66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11.69</v>
      </c>
      <c r="CG48">
        <v>0</v>
      </c>
    </row>
    <row r="49" spans="1:85">
      <c r="A49" t="s">
        <v>365</v>
      </c>
      <c r="G49" t="s">
        <v>91</v>
      </c>
      <c r="H49" s="73">
        <v>866.50000000000011</v>
      </c>
      <c r="I49" s="46">
        <v>254.03</v>
      </c>
      <c r="J49" s="46">
        <v>600.75</v>
      </c>
      <c r="K49" s="46">
        <v>164.70000000000002</v>
      </c>
      <c r="L49" s="46">
        <v>11.02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28.95</v>
      </c>
      <c r="X49">
        <v>24.12</v>
      </c>
      <c r="Y49">
        <v>24.12</v>
      </c>
      <c r="Z49">
        <v>0</v>
      </c>
      <c r="AA49">
        <v>0</v>
      </c>
      <c r="AB49">
        <v>24.12</v>
      </c>
      <c r="AC49">
        <v>0</v>
      </c>
      <c r="AD49">
        <v>0.61</v>
      </c>
      <c r="AE49">
        <v>48.24</v>
      </c>
      <c r="AF49">
        <v>183.33</v>
      </c>
      <c r="AG49">
        <v>37.270000000000003</v>
      </c>
      <c r="AH49">
        <v>242.92</v>
      </c>
      <c r="AI49">
        <v>1.93</v>
      </c>
      <c r="AJ49">
        <v>0</v>
      </c>
      <c r="AK49">
        <v>96.49</v>
      </c>
      <c r="AL49">
        <v>0.35</v>
      </c>
      <c r="AM49">
        <v>24.12</v>
      </c>
      <c r="AN49">
        <v>48.24</v>
      </c>
      <c r="AO49">
        <v>0.52</v>
      </c>
      <c r="AP49">
        <v>66.760000000000005</v>
      </c>
      <c r="AQ49">
        <v>0</v>
      </c>
      <c r="AR49">
        <v>48.24</v>
      </c>
      <c r="AS49">
        <v>7.16</v>
      </c>
      <c r="AT49">
        <v>192.98</v>
      </c>
      <c r="AU49">
        <v>0.48</v>
      </c>
      <c r="AV49">
        <v>38.6</v>
      </c>
      <c r="AW49">
        <v>4.82</v>
      </c>
      <c r="AX49">
        <v>96.49</v>
      </c>
      <c r="AY49">
        <v>0</v>
      </c>
      <c r="AZ49">
        <v>166.93</v>
      </c>
      <c r="BA49">
        <v>57.89</v>
      </c>
      <c r="BB49">
        <v>36.18</v>
      </c>
      <c r="BC49">
        <v>1.93</v>
      </c>
      <c r="BD49">
        <v>0.96</v>
      </c>
      <c r="BE49">
        <v>0</v>
      </c>
      <c r="BF49">
        <v>0.97</v>
      </c>
      <c r="BG49">
        <v>0.68</v>
      </c>
      <c r="BH49">
        <v>0</v>
      </c>
      <c r="BI49">
        <v>0</v>
      </c>
      <c r="BJ49">
        <v>1.59</v>
      </c>
      <c r="BK49">
        <v>0</v>
      </c>
      <c r="BL49">
        <v>64.73</v>
      </c>
      <c r="BM49">
        <v>0</v>
      </c>
      <c r="BN49">
        <v>24.12</v>
      </c>
      <c r="BO49">
        <v>37.270000000000003</v>
      </c>
      <c r="BP49">
        <v>12.43</v>
      </c>
      <c r="BQ49">
        <v>0.88</v>
      </c>
      <c r="BR49">
        <v>121.57</v>
      </c>
      <c r="BS49">
        <v>0</v>
      </c>
      <c r="BT49">
        <v>67.540000000000006</v>
      </c>
      <c r="BU49">
        <v>0</v>
      </c>
      <c r="BV49">
        <v>0</v>
      </c>
      <c r="BW49">
        <v>24.12</v>
      </c>
      <c r="BX49">
        <v>24.66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11.69</v>
      </c>
      <c r="CG49">
        <v>0</v>
      </c>
    </row>
    <row r="50" spans="1:85">
      <c r="A50" t="s">
        <v>366</v>
      </c>
      <c r="G50" t="s">
        <v>92</v>
      </c>
      <c r="H50" s="73">
        <v>866.50000000000011</v>
      </c>
      <c r="I50" s="46">
        <v>254.03</v>
      </c>
      <c r="J50" s="46">
        <v>600.75</v>
      </c>
      <c r="K50" s="46">
        <v>164.70000000000002</v>
      </c>
      <c r="L50" s="46">
        <v>10.83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28.95</v>
      </c>
      <c r="X50">
        <v>24.12</v>
      </c>
      <c r="Y50">
        <v>24.12</v>
      </c>
      <c r="Z50">
        <v>0</v>
      </c>
      <c r="AA50">
        <v>0</v>
      </c>
      <c r="AB50">
        <v>24.12</v>
      </c>
      <c r="AC50">
        <v>0</v>
      </c>
      <c r="AD50">
        <v>0.61</v>
      </c>
      <c r="AE50">
        <v>48.24</v>
      </c>
      <c r="AF50">
        <v>183.33</v>
      </c>
      <c r="AG50">
        <v>37.270000000000003</v>
      </c>
      <c r="AH50">
        <v>242.92</v>
      </c>
      <c r="AI50">
        <v>1.93</v>
      </c>
      <c r="AJ50">
        <v>0</v>
      </c>
      <c r="AK50">
        <v>96.49</v>
      </c>
      <c r="AL50">
        <v>0.35</v>
      </c>
      <c r="AM50">
        <v>24.12</v>
      </c>
      <c r="AN50">
        <v>48.24</v>
      </c>
      <c r="AO50">
        <v>0.52</v>
      </c>
      <c r="AP50">
        <v>66.760000000000005</v>
      </c>
      <c r="AQ50">
        <v>0</v>
      </c>
      <c r="AR50">
        <v>48.24</v>
      </c>
      <c r="AS50">
        <v>6.97</v>
      </c>
      <c r="AT50">
        <v>192.98</v>
      </c>
      <c r="AU50">
        <v>0.48</v>
      </c>
      <c r="AV50">
        <v>38.6</v>
      </c>
      <c r="AW50">
        <v>4.82</v>
      </c>
      <c r="AX50">
        <v>96.49</v>
      </c>
      <c r="AY50">
        <v>0</v>
      </c>
      <c r="AZ50">
        <v>166.93</v>
      </c>
      <c r="BA50">
        <v>57.89</v>
      </c>
      <c r="BB50">
        <v>36.18</v>
      </c>
      <c r="BC50">
        <v>1.93</v>
      </c>
      <c r="BD50">
        <v>0.96</v>
      </c>
      <c r="BE50">
        <v>0</v>
      </c>
      <c r="BF50">
        <v>0.97</v>
      </c>
      <c r="BG50">
        <v>0.68</v>
      </c>
      <c r="BH50">
        <v>0</v>
      </c>
      <c r="BI50">
        <v>0</v>
      </c>
      <c r="BJ50">
        <v>1.59</v>
      </c>
      <c r="BK50">
        <v>0</v>
      </c>
      <c r="BL50">
        <v>64.73</v>
      </c>
      <c r="BM50">
        <v>0</v>
      </c>
      <c r="BN50">
        <v>24.12</v>
      </c>
      <c r="BO50">
        <v>37.270000000000003</v>
      </c>
      <c r="BP50">
        <v>12.43</v>
      </c>
      <c r="BQ50">
        <v>0.88</v>
      </c>
      <c r="BR50">
        <v>121.57</v>
      </c>
      <c r="BS50">
        <v>0</v>
      </c>
      <c r="BT50">
        <v>67.540000000000006</v>
      </c>
      <c r="BU50">
        <v>0</v>
      </c>
      <c r="BV50">
        <v>0</v>
      </c>
      <c r="BW50">
        <v>24.12</v>
      </c>
      <c r="BX50">
        <v>24.66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11.69</v>
      </c>
      <c r="CG50">
        <v>0</v>
      </c>
    </row>
    <row r="51" spans="1:85">
      <c r="A51" t="s">
        <v>367</v>
      </c>
      <c r="G51" t="s">
        <v>93</v>
      </c>
      <c r="H51" s="73">
        <v>866.50000000000011</v>
      </c>
      <c r="I51" s="46">
        <v>267.54000000000002</v>
      </c>
      <c r="J51" s="46">
        <v>600.66999999999996</v>
      </c>
      <c r="K51" s="46">
        <v>164.70000000000002</v>
      </c>
      <c r="L51" s="46">
        <v>8.85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28.95</v>
      </c>
      <c r="X51">
        <v>24.12</v>
      </c>
      <c r="Y51">
        <v>24.12</v>
      </c>
      <c r="Z51">
        <v>0</v>
      </c>
      <c r="AA51">
        <v>13.51</v>
      </c>
      <c r="AB51">
        <v>24.12</v>
      </c>
      <c r="AC51">
        <v>0</v>
      </c>
      <c r="AD51">
        <v>0.61</v>
      </c>
      <c r="AE51">
        <v>48.24</v>
      </c>
      <c r="AF51">
        <v>183.33</v>
      </c>
      <c r="AG51">
        <v>37.270000000000003</v>
      </c>
      <c r="AH51">
        <v>242.92</v>
      </c>
      <c r="AI51">
        <v>1.93</v>
      </c>
      <c r="AJ51">
        <v>0</v>
      </c>
      <c r="AK51">
        <v>96.49</v>
      </c>
      <c r="AL51">
        <v>0.35</v>
      </c>
      <c r="AM51">
        <v>24.12</v>
      </c>
      <c r="AN51">
        <v>48.24</v>
      </c>
      <c r="AO51">
        <v>0.52</v>
      </c>
      <c r="AP51">
        <v>66.760000000000005</v>
      </c>
      <c r="AQ51">
        <v>0</v>
      </c>
      <c r="AR51">
        <v>48.24</v>
      </c>
      <c r="AS51">
        <v>4.99</v>
      </c>
      <c r="AT51">
        <v>192.98</v>
      </c>
      <c r="AU51">
        <v>0.48</v>
      </c>
      <c r="AV51">
        <v>38.6</v>
      </c>
      <c r="AW51">
        <v>4.82</v>
      </c>
      <c r="AX51">
        <v>96.49</v>
      </c>
      <c r="AY51">
        <v>0</v>
      </c>
      <c r="AZ51">
        <v>166.93</v>
      </c>
      <c r="BA51">
        <v>57.89</v>
      </c>
      <c r="BB51">
        <v>36.18</v>
      </c>
      <c r="BC51">
        <v>1.93</v>
      </c>
      <c r="BD51">
        <v>0.96</v>
      </c>
      <c r="BE51">
        <v>0</v>
      </c>
      <c r="BF51">
        <v>0.97</v>
      </c>
      <c r="BG51">
        <v>0.68</v>
      </c>
      <c r="BH51">
        <v>0</v>
      </c>
      <c r="BI51">
        <v>0</v>
      </c>
      <c r="BJ51">
        <v>1.59</v>
      </c>
      <c r="BK51">
        <v>0</v>
      </c>
      <c r="BL51">
        <v>64.73</v>
      </c>
      <c r="BM51">
        <v>0</v>
      </c>
      <c r="BN51">
        <v>24.12</v>
      </c>
      <c r="BO51">
        <v>37.270000000000003</v>
      </c>
      <c r="BP51">
        <v>12.43</v>
      </c>
      <c r="BQ51">
        <v>0.88</v>
      </c>
      <c r="BR51">
        <v>121.57</v>
      </c>
      <c r="BS51">
        <v>0</v>
      </c>
      <c r="BT51">
        <v>67.540000000000006</v>
      </c>
      <c r="BU51">
        <v>0</v>
      </c>
      <c r="BV51">
        <v>0</v>
      </c>
      <c r="BW51">
        <v>24.12</v>
      </c>
      <c r="BX51">
        <v>24.66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11.61</v>
      </c>
      <c r="CG51">
        <v>0</v>
      </c>
    </row>
    <row r="52" spans="1:85">
      <c r="A52" t="s">
        <v>368</v>
      </c>
      <c r="G52" t="s">
        <v>94</v>
      </c>
      <c r="H52" s="73">
        <v>866.50000000000011</v>
      </c>
      <c r="I52" s="46">
        <v>267.54000000000002</v>
      </c>
      <c r="J52" s="46">
        <v>600.66999999999996</v>
      </c>
      <c r="K52" s="46">
        <v>164.70000000000002</v>
      </c>
      <c r="L52" s="46">
        <v>9.8699999999999992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28.95</v>
      </c>
      <c r="X52">
        <v>24.12</v>
      </c>
      <c r="Y52">
        <v>24.12</v>
      </c>
      <c r="Z52">
        <v>0</v>
      </c>
      <c r="AA52">
        <v>13.51</v>
      </c>
      <c r="AB52">
        <v>24.12</v>
      </c>
      <c r="AC52">
        <v>0</v>
      </c>
      <c r="AD52">
        <v>0.61</v>
      </c>
      <c r="AE52">
        <v>48.24</v>
      </c>
      <c r="AF52">
        <v>183.33</v>
      </c>
      <c r="AG52">
        <v>37.270000000000003</v>
      </c>
      <c r="AH52">
        <v>242.92</v>
      </c>
      <c r="AI52">
        <v>1.93</v>
      </c>
      <c r="AJ52">
        <v>0</v>
      </c>
      <c r="AK52">
        <v>96.49</v>
      </c>
      <c r="AL52">
        <v>0.35</v>
      </c>
      <c r="AM52">
        <v>24.12</v>
      </c>
      <c r="AN52">
        <v>48.24</v>
      </c>
      <c r="AO52">
        <v>0.52</v>
      </c>
      <c r="AP52">
        <v>66.760000000000005</v>
      </c>
      <c r="AQ52">
        <v>0</v>
      </c>
      <c r="AR52">
        <v>48.24</v>
      </c>
      <c r="AS52">
        <v>6.01</v>
      </c>
      <c r="AT52">
        <v>192.98</v>
      </c>
      <c r="AU52">
        <v>0.48</v>
      </c>
      <c r="AV52">
        <v>38.6</v>
      </c>
      <c r="AW52">
        <v>4.82</v>
      </c>
      <c r="AX52">
        <v>96.49</v>
      </c>
      <c r="AY52">
        <v>0</v>
      </c>
      <c r="AZ52">
        <v>166.93</v>
      </c>
      <c r="BA52">
        <v>57.89</v>
      </c>
      <c r="BB52">
        <v>36.18</v>
      </c>
      <c r="BC52">
        <v>1.93</v>
      </c>
      <c r="BD52">
        <v>0.96</v>
      </c>
      <c r="BE52">
        <v>0</v>
      </c>
      <c r="BF52">
        <v>0.97</v>
      </c>
      <c r="BG52">
        <v>0.68</v>
      </c>
      <c r="BH52">
        <v>0</v>
      </c>
      <c r="BI52">
        <v>0</v>
      </c>
      <c r="BJ52">
        <v>1.59</v>
      </c>
      <c r="BK52">
        <v>0</v>
      </c>
      <c r="BL52">
        <v>64.73</v>
      </c>
      <c r="BM52">
        <v>0</v>
      </c>
      <c r="BN52">
        <v>24.12</v>
      </c>
      <c r="BO52">
        <v>37.270000000000003</v>
      </c>
      <c r="BP52">
        <v>12.43</v>
      </c>
      <c r="BQ52">
        <v>0.88</v>
      </c>
      <c r="BR52">
        <v>121.57</v>
      </c>
      <c r="BS52">
        <v>0</v>
      </c>
      <c r="BT52">
        <v>67.540000000000006</v>
      </c>
      <c r="BU52">
        <v>0</v>
      </c>
      <c r="BV52">
        <v>0</v>
      </c>
      <c r="BW52">
        <v>24.12</v>
      </c>
      <c r="BX52">
        <v>24.66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11.61</v>
      </c>
      <c r="CG52">
        <v>0</v>
      </c>
    </row>
    <row r="53" spans="1:85">
      <c r="A53" t="s">
        <v>400</v>
      </c>
      <c r="G53" t="s">
        <v>95</v>
      </c>
      <c r="H53" s="73">
        <v>866.50000000000011</v>
      </c>
      <c r="I53" s="46">
        <v>267.54000000000002</v>
      </c>
      <c r="J53" s="46">
        <v>600.66999999999996</v>
      </c>
      <c r="K53" s="46">
        <v>164.70000000000002</v>
      </c>
      <c r="L53" s="46">
        <v>10.59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28.95</v>
      </c>
      <c r="X53">
        <v>24.12</v>
      </c>
      <c r="Y53">
        <v>24.12</v>
      </c>
      <c r="Z53">
        <v>0</v>
      </c>
      <c r="AA53">
        <v>13.51</v>
      </c>
      <c r="AB53">
        <v>24.12</v>
      </c>
      <c r="AC53">
        <v>0</v>
      </c>
      <c r="AD53">
        <v>0.61</v>
      </c>
      <c r="AE53">
        <v>48.24</v>
      </c>
      <c r="AF53">
        <v>183.33</v>
      </c>
      <c r="AG53">
        <v>37.270000000000003</v>
      </c>
      <c r="AH53">
        <v>242.92</v>
      </c>
      <c r="AI53">
        <v>1.93</v>
      </c>
      <c r="AJ53">
        <v>0</v>
      </c>
      <c r="AK53">
        <v>96.49</v>
      </c>
      <c r="AL53">
        <v>0.35</v>
      </c>
      <c r="AM53">
        <v>24.12</v>
      </c>
      <c r="AN53">
        <v>48.24</v>
      </c>
      <c r="AO53">
        <v>0.52</v>
      </c>
      <c r="AP53">
        <v>66.760000000000005</v>
      </c>
      <c r="AQ53">
        <v>0</v>
      </c>
      <c r="AR53">
        <v>48.24</v>
      </c>
      <c r="AS53">
        <v>6.73</v>
      </c>
      <c r="AT53">
        <v>192.98</v>
      </c>
      <c r="AU53">
        <v>0.48</v>
      </c>
      <c r="AV53">
        <v>38.6</v>
      </c>
      <c r="AW53">
        <v>4.82</v>
      </c>
      <c r="AX53">
        <v>96.49</v>
      </c>
      <c r="AY53">
        <v>0</v>
      </c>
      <c r="AZ53">
        <v>166.93</v>
      </c>
      <c r="BA53">
        <v>57.89</v>
      </c>
      <c r="BB53">
        <v>36.18</v>
      </c>
      <c r="BC53">
        <v>1.93</v>
      </c>
      <c r="BD53">
        <v>0.96</v>
      </c>
      <c r="BE53">
        <v>0</v>
      </c>
      <c r="BF53">
        <v>0.97</v>
      </c>
      <c r="BG53">
        <v>0.68</v>
      </c>
      <c r="BH53">
        <v>0</v>
      </c>
      <c r="BI53">
        <v>0</v>
      </c>
      <c r="BJ53">
        <v>1.59</v>
      </c>
      <c r="BK53">
        <v>0</v>
      </c>
      <c r="BL53">
        <v>64.73</v>
      </c>
      <c r="BM53">
        <v>0</v>
      </c>
      <c r="BN53">
        <v>24.12</v>
      </c>
      <c r="BO53">
        <v>37.270000000000003</v>
      </c>
      <c r="BP53">
        <v>12.43</v>
      </c>
      <c r="BQ53">
        <v>0.88</v>
      </c>
      <c r="BR53">
        <v>121.57</v>
      </c>
      <c r="BS53">
        <v>0</v>
      </c>
      <c r="BT53">
        <v>67.540000000000006</v>
      </c>
      <c r="BU53">
        <v>0</v>
      </c>
      <c r="BV53">
        <v>0</v>
      </c>
      <c r="BW53">
        <v>24.12</v>
      </c>
      <c r="BX53">
        <v>24.66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11.61</v>
      </c>
      <c r="CG53">
        <v>0</v>
      </c>
    </row>
    <row r="54" spans="1:85">
      <c r="A54" t="s">
        <v>399</v>
      </c>
      <c r="G54" t="s">
        <v>96</v>
      </c>
      <c r="H54" s="73">
        <v>866.50000000000011</v>
      </c>
      <c r="I54" s="46">
        <v>267.54000000000002</v>
      </c>
      <c r="J54" s="46">
        <v>600.66999999999996</v>
      </c>
      <c r="K54" s="46">
        <v>164.70000000000002</v>
      </c>
      <c r="L54" s="46">
        <v>12.17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28.95</v>
      </c>
      <c r="X54">
        <v>24.12</v>
      </c>
      <c r="Y54">
        <v>24.12</v>
      </c>
      <c r="Z54">
        <v>0</v>
      </c>
      <c r="AA54">
        <v>13.51</v>
      </c>
      <c r="AB54">
        <v>24.12</v>
      </c>
      <c r="AC54">
        <v>0</v>
      </c>
      <c r="AD54">
        <v>0.61</v>
      </c>
      <c r="AE54">
        <v>48.24</v>
      </c>
      <c r="AF54">
        <v>183.33</v>
      </c>
      <c r="AG54">
        <v>37.270000000000003</v>
      </c>
      <c r="AH54">
        <v>242.92</v>
      </c>
      <c r="AI54">
        <v>1.93</v>
      </c>
      <c r="AJ54">
        <v>0</v>
      </c>
      <c r="AK54">
        <v>96.49</v>
      </c>
      <c r="AL54">
        <v>0.35</v>
      </c>
      <c r="AM54">
        <v>24.12</v>
      </c>
      <c r="AN54">
        <v>48.24</v>
      </c>
      <c r="AO54">
        <v>0.52</v>
      </c>
      <c r="AP54">
        <v>66.760000000000005</v>
      </c>
      <c r="AQ54">
        <v>0</v>
      </c>
      <c r="AR54">
        <v>48.24</v>
      </c>
      <c r="AS54">
        <v>8.31</v>
      </c>
      <c r="AT54">
        <v>192.98</v>
      </c>
      <c r="AU54">
        <v>0.48</v>
      </c>
      <c r="AV54">
        <v>38.6</v>
      </c>
      <c r="AW54">
        <v>4.82</v>
      </c>
      <c r="AX54">
        <v>96.49</v>
      </c>
      <c r="AY54">
        <v>0</v>
      </c>
      <c r="AZ54">
        <v>166.93</v>
      </c>
      <c r="BA54">
        <v>57.89</v>
      </c>
      <c r="BB54">
        <v>36.18</v>
      </c>
      <c r="BC54">
        <v>1.93</v>
      </c>
      <c r="BD54">
        <v>0.96</v>
      </c>
      <c r="BE54">
        <v>0</v>
      </c>
      <c r="BF54">
        <v>0.97</v>
      </c>
      <c r="BG54">
        <v>0.68</v>
      </c>
      <c r="BH54">
        <v>0</v>
      </c>
      <c r="BI54">
        <v>0</v>
      </c>
      <c r="BJ54">
        <v>1.59</v>
      </c>
      <c r="BK54">
        <v>0</v>
      </c>
      <c r="BL54">
        <v>64.73</v>
      </c>
      <c r="BM54">
        <v>0</v>
      </c>
      <c r="BN54">
        <v>24.12</v>
      </c>
      <c r="BO54">
        <v>37.270000000000003</v>
      </c>
      <c r="BP54">
        <v>12.43</v>
      </c>
      <c r="BQ54">
        <v>0.88</v>
      </c>
      <c r="BR54">
        <v>121.57</v>
      </c>
      <c r="BS54">
        <v>0</v>
      </c>
      <c r="BT54">
        <v>67.540000000000006</v>
      </c>
      <c r="BU54">
        <v>0</v>
      </c>
      <c r="BV54">
        <v>0</v>
      </c>
      <c r="BW54">
        <v>24.12</v>
      </c>
      <c r="BX54">
        <v>24.66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11.61</v>
      </c>
      <c r="CG54">
        <v>0</v>
      </c>
    </row>
    <row r="55" spans="1:85">
      <c r="A55" t="s">
        <v>401</v>
      </c>
      <c r="G55" t="s">
        <v>97</v>
      </c>
      <c r="H55" s="73">
        <v>866.50000000000011</v>
      </c>
      <c r="I55" s="46">
        <v>267.54000000000002</v>
      </c>
      <c r="J55" s="46">
        <v>600.56999999999994</v>
      </c>
      <c r="K55" s="46">
        <v>164.70000000000002</v>
      </c>
      <c r="L55" s="46">
        <v>11.5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28.95</v>
      </c>
      <c r="X55">
        <v>24.12</v>
      </c>
      <c r="Y55">
        <v>24.12</v>
      </c>
      <c r="Z55">
        <v>0</v>
      </c>
      <c r="AA55">
        <v>13.51</v>
      </c>
      <c r="AB55">
        <v>24.12</v>
      </c>
      <c r="AC55">
        <v>0</v>
      </c>
      <c r="AD55">
        <v>0.61</v>
      </c>
      <c r="AE55">
        <v>48.24</v>
      </c>
      <c r="AF55">
        <v>183.33</v>
      </c>
      <c r="AG55">
        <v>37.270000000000003</v>
      </c>
      <c r="AH55">
        <v>242.92</v>
      </c>
      <c r="AI55">
        <v>1.93</v>
      </c>
      <c r="AJ55">
        <v>0</v>
      </c>
      <c r="AK55">
        <v>96.49</v>
      </c>
      <c r="AL55">
        <v>0.35</v>
      </c>
      <c r="AM55">
        <v>24.12</v>
      </c>
      <c r="AN55">
        <v>48.24</v>
      </c>
      <c r="AO55">
        <v>0.52</v>
      </c>
      <c r="AP55">
        <v>66.760000000000005</v>
      </c>
      <c r="AQ55">
        <v>0</v>
      </c>
      <c r="AR55">
        <v>48.24</v>
      </c>
      <c r="AS55">
        <v>7.64</v>
      </c>
      <c r="AT55">
        <v>192.98</v>
      </c>
      <c r="AU55">
        <v>0.48</v>
      </c>
      <c r="AV55">
        <v>38.6</v>
      </c>
      <c r="AW55">
        <v>4.82</v>
      </c>
      <c r="AX55">
        <v>96.49</v>
      </c>
      <c r="AY55">
        <v>0</v>
      </c>
      <c r="AZ55">
        <v>166.93</v>
      </c>
      <c r="BA55">
        <v>57.89</v>
      </c>
      <c r="BB55">
        <v>36.18</v>
      </c>
      <c r="BC55">
        <v>1.93</v>
      </c>
      <c r="BD55">
        <v>0.96</v>
      </c>
      <c r="BE55">
        <v>0</v>
      </c>
      <c r="BF55">
        <v>0.97</v>
      </c>
      <c r="BG55">
        <v>0.68</v>
      </c>
      <c r="BH55">
        <v>0</v>
      </c>
      <c r="BI55">
        <v>0</v>
      </c>
      <c r="BJ55">
        <v>1.59</v>
      </c>
      <c r="BK55">
        <v>0</v>
      </c>
      <c r="BL55">
        <v>64.73</v>
      </c>
      <c r="BM55">
        <v>0</v>
      </c>
      <c r="BN55">
        <v>24.12</v>
      </c>
      <c r="BO55">
        <v>37.270000000000003</v>
      </c>
      <c r="BP55">
        <v>12.43</v>
      </c>
      <c r="BQ55">
        <v>0.88</v>
      </c>
      <c r="BR55">
        <v>121.57</v>
      </c>
      <c r="BS55">
        <v>0</v>
      </c>
      <c r="BT55">
        <v>67.540000000000006</v>
      </c>
      <c r="BU55">
        <v>0</v>
      </c>
      <c r="BV55">
        <v>0</v>
      </c>
      <c r="BW55">
        <v>24.12</v>
      </c>
      <c r="BX55">
        <v>24.66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11.51</v>
      </c>
      <c r="CG55">
        <v>0</v>
      </c>
    </row>
    <row r="56" spans="1:85">
      <c r="A56" t="s">
        <v>401</v>
      </c>
      <c r="G56" t="s">
        <v>98</v>
      </c>
      <c r="H56" s="73">
        <v>866.50000000000011</v>
      </c>
      <c r="I56" s="46">
        <v>267.54000000000002</v>
      </c>
      <c r="J56" s="46">
        <v>600.56999999999994</v>
      </c>
      <c r="K56" s="46">
        <v>164.70000000000002</v>
      </c>
      <c r="L56" s="46">
        <v>11.57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28.95</v>
      </c>
      <c r="X56">
        <v>24.12</v>
      </c>
      <c r="Y56">
        <v>24.12</v>
      </c>
      <c r="Z56">
        <v>0</v>
      </c>
      <c r="AA56">
        <v>13.51</v>
      </c>
      <c r="AB56">
        <v>24.12</v>
      </c>
      <c r="AC56">
        <v>0</v>
      </c>
      <c r="AD56">
        <v>0.61</v>
      </c>
      <c r="AE56">
        <v>48.24</v>
      </c>
      <c r="AF56">
        <v>183.33</v>
      </c>
      <c r="AG56">
        <v>37.270000000000003</v>
      </c>
      <c r="AH56">
        <v>242.92</v>
      </c>
      <c r="AI56">
        <v>1.93</v>
      </c>
      <c r="AJ56">
        <v>0</v>
      </c>
      <c r="AK56">
        <v>96.49</v>
      </c>
      <c r="AL56">
        <v>0.35</v>
      </c>
      <c r="AM56">
        <v>24.12</v>
      </c>
      <c r="AN56">
        <v>48.24</v>
      </c>
      <c r="AO56">
        <v>0.52</v>
      </c>
      <c r="AP56">
        <v>66.760000000000005</v>
      </c>
      <c r="AQ56">
        <v>0</v>
      </c>
      <c r="AR56">
        <v>48.24</v>
      </c>
      <c r="AS56">
        <v>7.71</v>
      </c>
      <c r="AT56">
        <v>192.98</v>
      </c>
      <c r="AU56">
        <v>0.48</v>
      </c>
      <c r="AV56">
        <v>38.6</v>
      </c>
      <c r="AW56">
        <v>4.82</v>
      </c>
      <c r="AX56">
        <v>96.49</v>
      </c>
      <c r="AY56">
        <v>0</v>
      </c>
      <c r="AZ56">
        <v>166.93</v>
      </c>
      <c r="BA56">
        <v>57.89</v>
      </c>
      <c r="BB56">
        <v>36.18</v>
      </c>
      <c r="BC56">
        <v>1.93</v>
      </c>
      <c r="BD56">
        <v>0.96</v>
      </c>
      <c r="BE56">
        <v>0</v>
      </c>
      <c r="BF56">
        <v>0.97</v>
      </c>
      <c r="BG56">
        <v>0.68</v>
      </c>
      <c r="BH56">
        <v>0</v>
      </c>
      <c r="BI56">
        <v>0</v>
      </c>
      <c r="BJ56">
        <v>1.59</v>
      </c>
      <c r="BK56">
        <v>0</v>
      </c>
      <c r="BL56">
        <v>64.73</v>
      </c>
      <c r="BM56">
        <v>0</v>
      </c>
      <c r="BN56">
        <v>24.12</v>
      </c>
      <c r="BO56">
        <v>37.270000000000003</v>
      </c>
      <c r="BP56">
        <v>12.43</v>
      </c>
      <c r="BQ56">
        <v>0.88</v>
      </c>
      <c r="BR56">
        <v>121.57</v>
      </c>
      <c r="BS56">
        <v>0</v>
      </c>
      <c r="BT56">
        <v>67.540000000000006</v>
      </c>
      <c r="BU56">
        <v>0</v>
      </c>
      <c r="BV56">
        <v>0</v>
      </c>
      <c r="BW56">
        <v>24.12</v>
      </c>
      <c r="BX56">
        <v>24.66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11.51</v>
      </c>
      <c r="CG56">
        <v>0</v>
      </c>
    </row>
    <row r="57" spans="1:85">
      <c r="G57" t="s">
        <v>99</v>
      </c>
      <c r="H57" s="73">
        <v>866.50000000000011</v>
      </c>
      <c r="I57" s="46">
        <v>267.54000000000002</v>
      </c>
      <c r="J57" s="46">
        <v>600.56999999999994</v>
      </c>
      <c r="K57" s="46">
        <v>164.70000000000002</v>
      </c>
      <c r="L57" s="46">
        <v>11.39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28.95</v>
      </c>
      <c r="X57">
        <v>24.12</v>
      </c>
      <c r="Y57">
        <v>24.12</v>
      </c>
      <c r="Z57">
        <v>0</v>
      </c>
      <c r="AA57">
        <v>13.51</v>
      </c>
      <c r="AB57">
        <v>24.12</v>
      </c>
      <c r="AC57">
        <v>0</v>
      </c>
      <c r="AD57">
        <v>0.61</v>
      </c>
      <c r="AE57">
        <v>48.24</v>
      </c>
      <c r="AF57">
        <v>183.33</v>
      </c>
      <c r="AG57">
        <v>37.270000000000003</v>
      </c>
      <c r="AH57">
        <v>242.92</v>
      </c>
      <c r="AI57">
        <v>1.93</v>
      </c>
      <c r="AJ57">
        <v>0</v>
      </c>
      <c r="AK57">
        <v>96.49</v>
      </c>
      <c r="AL57">
        <v>0.35</v>
      </c>
      <c r="AM57">
        <v>24.12</v>
      </c>
      <c r="AN57">
        <v>48.24</v>
      </c>
      <c r="AO57">
        <v>0.52</v>
      </c>
      <c r="AP57">
        <v>66.760000000000005</v>
      </c>
      <c r="AQ57">
        <v>0</v>
      </c>
      <c r="AR57">
        <v>48.24</v>
      </c>
      <c r="AS57">
        <v>7.53</v>
      </c>
      <c r="AT57">
        <v>192.98</v>
      </c>
      <c r="AU57">
        <v>0.48</v>
      </c>
      <c r="AV57">
        <v>38.6</v>
      </c>
      <c r="AW57">
        <v>4.82</v>
      </c>
      <c r="AX57">
        <v>96.49</v>
      </c>
      <c r="AY57">
        <v>0</v>
      </c>
      <c r="AZ57">
        <v>166.93</v>
      </c>
      <c r="BA57">
        <v>57.89</v>
      </c>
      <c r="BB57">
        <v>36.18</v>
      </c>
      <c r="BC57">
        <v>1.93</v>
      </c>
      <c r="BD57">
        <v>0.96</v>
      </c>
      <c r="BE57">
        <v>0</v>
      </c>
      <c r="BF57">
        <v>0.97</v>
      </c>
      <c r="BG57">
        <v>0.68</v>
      </c>
      <c r="BH57">
        <v>0</v>
      </c>
      <c r="BI57">
        <v>0</v>
      </c>
      <c r="BJ57">
        <v>1.59</v>
      </c>
      <c r="BK57">
        <v>0</v>
      </c>
      <c r="BL57">
        <v>64.73</v>
      </c>
      <c r="BM57">
        <v>0</v>
      </c>
      <c r="BN57">
        <v>24.12</v>
      </c>
      <c r="BO57">
        <v>37.270000000000003</v>
      </c>
      <c r="BP57">
        <v>12.43</v>
      </c>
      <c r="BQ57">
        <v>0.88</v>
      </c>
      <c r="BR57">
        <v>121.57</v>
      </c>
      <c r="BS57">
        <v>0</v>
      </c>
      <c r="BT57">
        <v>67.540000000000006</v>
      </c>
      <c r="BU57">
        <v>0</v>
      </c>
      <c r="BV57">
        <v>0</v>
      </c>
      <c r="BW57">
        <v>24.12</v>
      </c>
      <c r="BX57">
        <v>24.66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11.51</v>
      </c>
      <c r="CG57">
        <v>0</v>
      </c>
    </row>
    <row r="58" spans="1:85">
      <c r="G58" t="s">
        <v>100</v>
      </c>
      <c r="H58" s="73">
        <v>866.50000000000011</v>
      </c>
      <c r="I58" s="46">
        <v>267.54000000000002</v>
      </c>
      <c r="J58" s="46">
        <v>600.56999999999994</v>
      </c>
      <c r="K58" s="46">
        <v>164.70000000000002</v>
      </c>
      <c r="L58" s="46">
        <v>11.47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28.95</v>
      </c>
      <c r="X58">
        <v>24.12</v>
      </c>
      <c r="Y58">
        <v>24.12</v>
      </c>
      <c r="Z58">
        <v>0</v>
      </c>
      <c r="AA58">
        <v>13.51</v>
      </c>
      <c r="AB58">
        <v>24.12</v>
      </c>
      <c r="AC58">
        <v>0</v>
      </c>
      <c r="AD58">
        <v>0.61</v>
      </c>
      <c r="AE58">
        <v>48.24</v>
      </c>
      <c r="AF58">
        <v>183.33</v>
      </c>
      <c r="AG58">
        <v>37.270000000000003</v>
      </c>
      <c r="AH58">
        <v>242.92</v>
      </c>
      <c r="AI58">
        <v>1.93</v>
      </c>
      <c r="AJ58">
        <v>0</v>
      </c>
      <c r="AK58">
        <v>96.49</v>
      </c>
      <c r="AL58">
        <v>0.35</v>
      </c>
      <c r="AM58">
        <v>24.12</v>
      </c>
      <c r="AN58">
        <v>48.24</v>
      </c>
      <c r="AO58">
        <v>0.52</v>
      </c>
      <c r="AP58">
        <v>66.760000000000005</v>
      </c>
      <c r="AQ58">
        <v>0</v>
      </c>
      <c r="AR58">
        <v>48.24</v>
      </c>
      <c r="AS58">
        <v>7.61</v>
      </c>
      <c r="AT58">
        <v>192.98</v>
      </c>
      <c r="AU58">
        <v>0.48</v>
      </c>
      <c r="AV58">
        <v>38.6</v>
      </c>
      <c r="AW58">
        <v>4.82</v>
      </c>
      <c r="AX58">
        <v>96.49</v>
      </c>
      <c r="AY58">
        <v>0</v>
      </c>
      <c r="AZ58">
        <v>166.93</v>
      </c>
      <c r="BA58">
        <v>57.89</v>
      </c>
      <c r="BB58">
        <v>36.18</v>
      </c>
      <c r="BC58">
        <v>1.93</v>
      </c>
      <c r="BD58">
        <v>0.96</v>
      </c>
      <c r="BE58">
        <v>0</v>
      </c>
      <c r="BF58">
        <v>0.97</v>
      </c>
      <c r="BG58">
        <v>0.68</v>
      </c>
      <c r="BH58">
        <v>0</v>
      </c>
      <c r="BI58">
        <v>0</v>
      </c>
      <c r="BJ58">
        <v>1.59</v>
      </c>
      <c r="BK58">
        <v>0</v>
      </c>
      <c r="BL58">
        <v>64.73</v>
      </c>
      <c r="BM58">
        <v>0</v>
      </c>
      <c r="BN58">
        <v>24.12</v>
      </c>
      <c r="BO58">
        <v>37.270000000000003</v>
      </c>
      <c r="BP58">
        <v>12.43</v>
      </c>
      <c r="BQ58">
        <v>0.88</v>
      </c>
      <c r="BR58">
        <v>121.57</v>
      </c>
      <c r="BS58">
        <v>0</v>
      </c>
      <c r="BT58">
        <v>67.540000000000006</v>
      </c>
      <c r="BU58">
        <v>0</v>
      </c>
      <c r="BV58">
        <v>0</v>
      </c>
      <c r="BW58">
        <v>24.12</v>
      </c>
      <c r="BX58">
        <v>24.66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11.51</v>
      </c>
      <c r="CG58">
        <v>0</v>
      </c>
    </row>
    <row r="59" spans="1:85">
      <c r="G59" t="s">
        <v>101</v>
      </c>
      <c r="H59" s="73">
        <v>672.19</v>
      </c>
      <c r="I59" s="46">
        <v>267.54000000000002</v>
      </c>
      <c r="J59" s="46">
        <v>600.56999999999994</v>
      </c>
      <c r="K59" s="46">
        <v>164.70000000000002</v>
      </c>
      <c r="L59" s="46">
        <v>8.6199999999999992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28.95</v>
      </c>
      <c r="X59">
        <v>24.12</v>
      </c>
      <c r="Y59">
        <v>24.12</v>
      </c>
      <c r="Z59">
        <v>0</v>
      </c>
      <c r="AA59">
        <v>13.51</v>
      </c>
      <c r="AB59">
        <v>24.12</v>
      </c>
      <c r="AC59">
        <v>0</v>
      </c>
      <c r="AD59">
        <v>0.61</v>
      </c>
      <c r="AE59">
        <v>48.24</v>
      </c>
      <c r="AF59">
        <v>183.33</v>
      </c>
      <c r="AG59">
        <v>37.270000000000003</v>
      </c>
      <c r="AH59">
        <v>48.61</v>
      </c>
      <c r="AI59">
        <v>1.93</v>
      </c>
      <c r="AJ59">
        <v>0</v>
      </c>
      <c r="AK59">
        <v>96.49</v>
      </c>
      <c r="AL59">
        <v>0.35</v>
      </c>
      <c r="AM59">
        <v>24.12</v>
      </c>
      <c r="AN59">
        <v>48.24</v>
      </c>
      <c r="AO59">
        <v>0.52</v>
      </c>
      <c r="AP59">
        <v>66.760000000000005</v>
      </c>
      <c r="AQ59">
        <v>0</v>
      </c>
      <c r="AR59">
        <v>48.24</v>
      </c>
      <c r="AS59">
        <v>4.76</v>
      </c>
      <c r="AT59">
        <v>192.98</v>
      </c>
      <c r="AU59">
        <v>0.48</v>
      </c>
      <c r="AV59">
        <v>38.6</v>
      </c>
      <c r="AW59">
        <v>4.82</v>
      </c>
      <c r="AX59">
        <v>96.49</v>
      </c>
      <c r="AY59">
        <v>0</v>
      </c>
      <c r="AZ59">
        <v>166.93</v>
      </c>
      <c r="BA59">
        <v>57.89</v>
      </c>
      <c r="BB59">
        <v>36.18</v>
      </c>
      <c r="BC59">
        <v>1.93</v>
      </c>
      <c r="BD59">
        <v>0.96</v>
      </c>
      <c r="BE59">
        <v>0</v>
      </c>
      <c r="BF59">
        <v>0.97</v>
      </c>
      <c r="BG59">
        <v>0.68</v>
      </c>
      <c r="BH59">
        <v>0</v>
      </c>
      <c r="BI59">
        <v>0</v>
      </c>
      <c r="BJ59">
        <v>1.59</v>
      </c>
      <c r="BK59">
        <v>0</v>
      </c>
      <c r="BL59">
        <v>64.73</v>
      </c>
      <c r="BM59">
        <v>0</v>
      </c>
      <c r="BN59">
        <v>24.12</v>
      </c>
      <c r="BO59">
        <v>37.270000000000003</v>
      </c>
      <c r="BP59">
        <v>12.43</v>
      </c>
      <c r="BQ59">
        <v>0.88</v>
      </c>
      <c r="BR59">
        <v>121.57</v>
      </c>
      <c r="BS59">
        <v>0</v>
      </c>
      <c r="BT59">
        <v>67.540000000000006</v>
      </c>
      <c r="BU59">
        <v>0</v>
      </c>
      <c r="BV59">
        <v>0</v>
      </c>
      <c r="BW59">
        <v>24.12</v>
      </c>
      <c r="BX59">
        <v>24.66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11.51</v>
      </c>
      <c r="CG59">
        <v>0</v>
      </c>
    </row>
    <row r="60" spans="1:85">
      <c r="G60" t="s">
        <v>102</v>
      </c>
      <c r="H60" s="73">
        <v>672.19</v>
      </c>
      <c r="I60" s="46">
        <v>267.54000000000002</v>
      </c>
      <c r="J60" s="46">
        <v>600.56999999999994</v>
      </c>
      <c r="K60" s="46">
        <v>164.70000000000002</v>
      </c>
      <c r="L60" s="46">
        <v>10.15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28.95</v>
      </c>
      <c r="X60">
        <v>24.12</v>
      </c>
      <c r="Y60">
        <v>24.12</v>
      </c>
      <c r="Z60">
        <v>0</v>
      </c>
      <c r="AA60">
        <v>13.51</v>
      </c>
      <c r="AB60">
        <v>24.12</v>
      </c>
      <c r="AC60">
        <v>0</v>
      </c>
      <c r="AD60">
        <v>0.61</v>
      </c>
      <c r="AE60">
        <v>48.24</v>
      </c>
      <c r="AF60">
        <v>183.33</v>
      </c>
      <c r="AG60">
        <v>37.270000000000003</v>
      </c>
      <c r="AH60">
        <v>48.61</v>
      </c>
      <c r="AI60">
        <v>1.93</v>
      </c>
      <c r="AJ60">
        <v>0</v>
      </c>
      <c r="AK60">
        <v>96.49</v>
      </c>
      <c r="AL60">
        <v>0.35</v>
      </c>
      <c r="AM60">
        <v>24.12</v>
      </c>
      <c r="AN60">
        <v>48.24</v>
      </c>
      <c r="AO60">
        <v>0.52</v>
      </c>
      <c r="AP60">
        <v>66.760000000000005</v>
      </c>
      <c r="AQ60">
        <v>0</v>
      </c>
      <c r="AR60">
        <v>48.24</v>
      </c>
      <c r="AS60">
        <v>6.29</v>
      </c>
      <c r="AT60">
        <v>192.98</v>
      </c>
      <c r="AU60">
        <v>0.48</v>
      </c>
      <c r="AV60">
        <v>38.6</v>
      </c>
      <c r="AW60">
        <v>4.82</v>
      </c>
      <c r="AX60">
        <v>96.49</v>
      </c>
      <c r="AY60">
        <v>0</v>
      </c>
      <c r="AZ60">
        <v>166.93</v>
      </c>
      <c r="BA60">
        <v>57.89</v>
      </c>
      <c r="BB60">
        <v>36.18</v>
      </c>
      <c r="BC60">
        <v>1.93</v>
      </c>
      <c r="BD60">
        <v>0.96</v>
      </c>
      <c r="BE60">
        <v>0</v>
      </c>
      <c r="BF60">
        <v>0.97</v>
      </c>
      <c r="BG60">
        <v>0.68</v>
      </c>
      <c r="BH60">
        <v>0</v>
      </c>
      <c r="BI60">
        <v>0</v>
      </c>
      <c r="BJ60">
        <v>1.59</v>
      </c>
      <c r="BK60">
        <v>0</v>
      </c>
      <c r="BL60">
        <v>64.73</v>
      </c>
      <c r="BM60">
        <v>0</v>
      </c>
      <c r="BN60">
        <v>24.12</v>
      </c>
      <c r="BO60">
        <v>37.270000000000003</v>
      </c>
      <c r="BP60">
        <v>12.43</v>
      </c>
      <c r="BQ60">
        <v>0.88</v>
      </c>
      <c r="BR60">
        <v>121.57</v>
      </c>
      <c r="BS60">
        <v>0</v>
      </c>
      <c r="BT60">
        <v>67.540000000000006</v>
      </c>
      <c r="BU60">
        <v>0</v>
      </c>
      <c r="BV60">
        <v>0</v>
      </c>
      <c r="BW60">
        <v>24.12</v>
      </c>
      <c r="BX60">
        <v>24.66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11.51</v>
      </c>
      <c r="CG60">
        <v>0</v>
      </c>
    </row>
    <row r="61" spans="1:85">
      <c r="G61" t="s">
        <v>103</v>
      </c>
      <c r="H61" s="73">
        <v>672.19</v>
      </c>
      <c r="I61" s="46">
        <v>267.54000000000002</v>
      </c>
      <c r="J61" s="46">
        <v>600.56999999999994</v>
      </c>
      <c r="K61" s="46">
        <v>164.70000000000002</v>
      </c>
      <c r="L61" s="46">
        <v>9.59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28.95</v>
      </c>
      <c r="X61">
        <v>24.12</v>
      </c>
      <c r="Y61">
        <v>24.12</v>
      </c>
      <c r="Z61">
        <v>0</v>
      </c>
      <c r="AA61">
        <v>13.51</v>
      </c>
      <c r="AB61">
        <v>24.12</v>
      </c>
      <c r="AC61">
        <v>0</v>
      </c>
      <c r="AD61">
        <v>0.61</v>
      </c>
      <c r="AE61">
        <v>48.24</v>
      </c>
      <c r="AF61">
        <v>183.33</v>
      </c>
      <c r="AG61">
        <v>37.270000000000003</v>
      </c>
      <c r="AH61">
        <v>48.61</v>
      </c>
      <c r="AI61">
        <v>1.93</v>
      </c>
      <c r="AJ61">
        <v>0</v>
      </c>
      <c r="AK61">
        <v>96.49</v>
      </c>
      <c r="AL61">
        <v>0.35</v>
      </c>
      <c r="AM61">
        <v>24.12</v>
      </c>
      <c r="AN61">
        <v>48.24</v>
      </c>
      <c r="AO61">
        <v>0.52</v>
      </c>
      <c r="AP61">
        <v>66.760000000000005</v>
      </c>
      <c r="AQ61">
        <v>0</v>
      </c>
      <c r="AR61">
        <v>48.24</v>
      </c>
      <c r="AS61">
        <v>5.73</v>
      </c>
      <c r="AT61">
        <v>192.98</v>
      </c>
      <c r="AU61">
        <v>0.48</v>
      </c>
      <c r="AV61">
        <v>38.6</v>
      </c>
      <c r="AW61">
        <v>4.82</v>
      </c>
      <c r="AX61">
        <v>96.49</v>
      </c>
      <c r="AY61">
        <v>0</v>
      </c>
      <c r="AZ61">
        <v>166.93</v>
      </c>
      <c r="BA61">
        <v>57.89</v>
      </c>
      <c r="BB61">
        <v>36.18</v>
      </c>
      <c r="BC61">
        <v>1.93</v>
      </c>
      <c r="BD61">
        <v>0.96</v>
      </c>
      <c r="BE61">
        <v>0</v>
      </c>
      <c r="BF61">
        <v>0.97</v>
      </c>
      <c r="BG61">
        <v>0.68</v>
      </c>
      <c r="BH61">
        <v>0</v>
      </c>
      <c r="BI61">
        <v>0</v>
      </c>
      <c r="BJ61">
        <v>1.59</v>
      </c>
      <c r="BK61">
        <v>0</v>
      </c>
      <c r="BL61">
        <v>64.73</v>
      </c>
      <c r="BM61">
        <v>0</v>
      </c>
      <c r="BN61">
        <v>24.12</v>
      </c>
      <c r="BO61">
        <v>37.270000000000003</v>
      </c>
      <c r="BP61">
        <v>12.43</v>
      </c>
      <c r="BQ61">
        <v>0.88</v>
      </c>
      <c r="BR61">
        <v>121.57</v>
      </c>
      <c r="BS61">
        <v>0</v>
      </c>
      <c r="BT61">
        <v>67.540000000000006</v>
      </c>
      <c r="BU61">
        <v>0</v>
      </c>
      <c r="BV61">
        <v>0</v>
      </c>
      <c r="BW61">
        <v>24.12</v>
      </c>
      <c r="BX61">
        <v>24.66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11.51</v>
      </c>
      <c r="CG61">
        <v>0</v>
      </c>
    </row>
    <row r="62" spans="1:85">
      <c r="G62" t="s">
        <v>104</v>
      </c>
      <c r="H62" s="73">
        <v>672.19</v>
      </c>
      <c r="I62" s="46">
        <v>267.54000000000002</v>
      </c>
      <c r="J62" s="46">
        <v>600.56999999999994</v>
      </c>
      <c r="K62" s="46">
        <v>164.70000000000002</v>
      </c>
      <c r="L62" s="46">
        <v>7.55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28.95</v>
      </c>
      <c r="X62">
        <v>24.12</v>
      </c>
      <c r="Y62">
        <v>24.12</v>
      </c>
      <c r="Z62">
        <v>0</v>
      </c>
      <c r="AA62">
        <v>13.51</v>
      </c>
      <c r="AB62">
        <v>24.12</v>
      </c>
      <c r="AC62">
        <v>0</v>
      </c>
      <c r="AD62">
        <v>0.61</v>
      </c>
      <c r="AE62">
        <v>48.24</v>
      </c>
      <c r="AF62">
        <v>183.33</v>
      </c>
      <c r="AG62">
        <v>37.270000000000003</v>
      </c>
      <c r="AH62">
        <v>48.61</v>
      </c>
      <c r="AI62">
        <v>1.93</v>
      </c>
      <c r="AJ62">
        <v>0</v>
      </c>
      <c r="AK62">
        <v>96.49</v>
      </c>
      <c r="AL62">
        <v>0.35</v>
      </c>
      <c r="AM62">
        <v>24.12</v>
      </c>
      <c r="AN62">
        <v>48.24</v>
      </c>
      <c r="AO62">
        <v>0.52</v>
      </c>
      <c r="AP62">
        <v>66.760000000000005</v>
      </c>
      <c r="AQ62">
        <v>0</v>
      </c>
      <c r="AR62">
        <v>48.24</v>
      </c>
      <c r="AS62">
        <v>3.69</v>
      </c>
      <c r="AT62">
        <v>192.98</v>
      </c>
      <c r="AU62">
        <v>0.48</v>
      </c>
      <c r="AV62">
        <v>38.6</v>
      </c>
      <c r="AW62">
        <v>4.82</v>
      </c>
      <c r="AX62">
        <v>96.49</v>
      </c>
      <c r="AY62">
        <v>0</v>
      </c>
      <c r="AZ62">
        <v>166.93</v>
      </c>
      <c r="BA62">
        <v>57.89</v>
      </c>
      <c r="BB62">
        <v>36.18</v>
      </c>
      <c r="BC62">
        <v>1.93</v>
      </c>
      <c r="BD62">
        <v>0.96</v>
      </c>
      <c r="BE62">
        <v>0</v>
      </c>
      <c r="BF62">
        <v>0.97</v>
      </c>
      <c r="BG62">
        <v>0.68</v>
      </c>
      <c r="BH62">
        <v>0</v>
      </c>
      <c r="BI62">
        <v>0</v>
      </c>
      <c r="BJ62">
        <v>1.59</v>
      </c>
      <c r="BK62">
        <v>0</v>
      </c>
      <c r="BL62">
        <v>64.73</v>
      </c>
      <c r="BM62">
        <v>0</v>
      </c>
      <c r="BN62">
        <v>24.12</v>
      </c>
      <c r="BO62">
        <v>37.270000000000003</v>
      </c>
      <c r="BP62">
        <v>12.43</v>
      </c>
      <c r="BQ62">
        <v>0.88</v>
      </c>
      <c r="BR62">
        <v>121.57</v>
      </c>
      <c r="BS62">
        <v>0</v>
      </c>
      <c r="BT62">
        <v>67.540000000000006</v>
      </c>
      <c r="BU62">
        <v>0</v>
      </c>
      <c r="BV62">
        <v>0</v>
      </c>
      <c r="BW62">
        <v>24.12</v>
      </c>
      <c r="BX62">
        <v>24.66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11.51</v>
      </c>
      <c r="CG62">
        <v>0</v>
      </c>
    </row>
    <row r="63" spans="1:85">
      <c r="G63" t="s">
        <v>105</v>
      </c>
      <c r="H63" s="73">
        <v>674.12</v>
      </c>
      <c r="I63" s="46">
        <v>267.54000000000002</v>
      </c>
      <c r="J63" s="46">
        <v>600.66999999999996</v>
      </c>
      <c r="K63" s="46">
        <v>164.70000000000002</v>
      </c>
      <c r="L63" s="46">
        <v>8.99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28.95</v>
      </c>
      <c r="X63">
        <v>24.12</v>
      </c>
      <c r="Y63">
        <v>24.12</v>
      </c>
      <c r="Z63">
        <v>0</v>
      </c>
      <c r="AA63">
        <v>13.51</v>
      </c>
      <c r="AB63">
        <v>24.12</v>
      </c>
      <c r="AC63">
        <v>0</v>
      </c>
      <c r="AD63">
        <v>0.61</v>
      </c>
      <c r="AE63">
        <v>48.24</v>
      </c>
      <c r="AF63">
        <v>183.33</v>
      </c>
      <c r="AG63">
        <v>37.270000000000003</v>
      </c>
      <c r="AH63">
        <v>48.61</v>
      </c>
      <c r="AI63">
        <v>1.93</v>
      </c>
      <c r="AJ63">
        <v>0</v>
      </c>
      <c r="AK63">
        <v>96.49</v>
      </c>
      <c r="AL63">
        <v>0.35</v>
      </c>
      <c r="AM63">
        <v>24.12</v>
      </c>
      <c r="AN63">
        <v>48.24</v>
      </c>
      <c r="AO63">
        <v>0.52</v>
      </c>
      <c r="AP63">
        <v>66.760000000000005</v>
      </c>
      <c r="AQ63">
        <v>0</v>
      </c>
      <c r="AR63">
        <v>48.24</v>
      </c>
      <c r="AS63">
        <v>5.13</v>
      </c>
      <c r="AT63">
        <v>192.98</v>
      </c>
      <c r="AU63">
        <v>0.48</v>
      </c>
      <c r="AV63">
        <v>38.6</v>
      </c>
      <c r="AW63">
        <v>6.75</v>
      </c>
      <c r="AX63">
        <v>96.49</v>
      </c>
      <c r="AY63">
        <v>0</v>
      </c>
      <c r="AZ63">
        <v>166.93</v>
      </c>
      <c r="BA63">
        <v>57.89</v>
      </c>
      <c r="BB63">
        <v>36.18</v>
      </c>
      <c r="BC63">
        <v>1.93</v>
      </c>
      <c r="BD63">
        <v>0.96</v>
      </c>
      <c r="BE63">
        <v>0</v>
      </c>
      <c r="BF63">
        <v>0.97</v>
      </c>
      <c r="BG63">
        <v>0.68</v>
      </c>
      <c r="BH63">
        <v>0</v>
      </c>
      <c r="BI63">
        <v>0</v>
      </c>
      <c r="BJ63">
        <v>1.59</v>
      </c>
      <c r="BK63">
        <v>0</v>
      </c>
      <c r="BL63">
        <v>64.73</v>
      </c>
      <c r="BM63">
        <v>0</v>
      </c>
      <c r="BN63">
        <v>24.12</v>
      </c>
      <c r="BO63">
        <v>37.270000000000003</v>
      </c>
      <c r="BP63">
        <v>12.43</v>
      </c>
      <c r="BQ63">
        <v>0.88</v>
      </c>
      <c r="BR63">
        <v>121.57</v>
      </c>
      <c r="BS63">
        <v>0</v>
      </c>
      <c r="BT63">
        <v>67.540000000000006</v>
      </c>
      <c r="BU63">
        <v>0</v>
      </c>
      <c r="BV63">
        <v>0</v>
      </c>
      <c r="BW63">
        <v>24.12</v>
      </c>
      <c r="BX63">
        <v>24.66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11.61</v>
      </c>
      <c r="CG63">
        <v>0</v>
      </c>
    </row>
    <row r="64" spans="1:85">
      <c r="G64" t="s">
        <v>106</v>
      </c>
      <c r="H64" s="73">
        <v>674.12</v>
      </c>
      <c r="I64" s="46">
        <v>267.54000000000002</v>
      </c>
      <c r="J64" s="46">
        <v>600.66999999999996</v>
      </c>
      <c r="K64" s="46">
        <v>164.70000000000002</v>
      </c>
      <c r="L64" s="46">
        <v>9.5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28.95</v>
      </c>
      <c r="X64">
        <v>24.12</v>
      </c>
      <c r="Y64">
        <v>24.12</v>
      </c>
      <c r="Z64">
        <v>0</v>
      </c>
      <c r="AA64">
        <v>13.51</v>
      </c>
      <c r="AB64">
        <v>24.12</v>
      </c>
      <c r="AC64">
        <v>0</v>
      </c>
      <c r="AD64">
        <v>0.61</v>
      </c>
      <c r="AE64">
        <v>48.24</v>
      </c>
      <c r="AF64">
        <v>183.33</v>
      </c>
      <c r="AG64">
        <v>37.270000000000003</v>
      </c>
      <c r="AH64">
        <v>48.61</v>
      </c>
      <c r="AI64">
        <v>1.93</v>
      </c>
      <c r="AJ64">
        <v>0</v>
      </c>
      <c r="AK64">
        <v>96.49</v>
      </c>
      <c r="AL64">
        <v>0.35</v>
      </c>
      <c r="AM64">
        <v>24.12</v>
      </c>
      <c r="AN64">
        <v>48.24</v>
      </c>
      <c r="AO64">
        <v>0.52</v>
      </c>
      <c r="AP64">
        <v>66.760000000000005</v>
      </c>
      <c r="AQ64">
        <v>0</v>
      </c>
      <c r="AR64">
        <v>48.24</v>
      </c>
      <c r="AS64">
        <v>5.64</v>
      </c>
      <c r="AT64">
        <v>192.98</v>
      </c>
      <c r="AU64">
        <v>0.48</v>
      </c>
      <c r="AV64">
        <v>38.6</v>
      </c>
      <c r="AW64">
        <v>6.75</v>
      </c>
      <c r="AX64">
        <v>96.49</v>
      </c>
      <c r="AY64">
        <v>0</v>
      </c>
      <c r="AZ64">
        <v>166.93</v>
      </c>
      <c r="BA64">
        <v>57.89</v>
      </c>
      <c r="BB64">
        <v>36.18</v>
      </c>
      <c r="BC64">
        <v>1.93</v>
      </c>
      <c r="BD64">
        <v>0.96</v>
      </c>
      <c r="BE64">
        <v>0</v>
      </c>
      <c r="BF64">
        <v>0.97</v>
      </c>
      <c r="BG64">
        <v>0.68</v>
      </c>
      <c r="BH64">
        <v>0</v>
      </c>
      <c r="BI64">
        <v>0</v>
      </c>
      <c r="BJ64">
        <v>1.59</v>
      </c>
      <c r="BK64">
        <v>0</v>
      </c>
      <c r="BL64">
        <v>64.73</v>
      </c>
      <c r="BM64">
        <v>0</v>
      </c>
      <c r="BN64">
        <v>24.12</v>
      </c>
      <c r="BO64">
        <v>37.270000000000003</v>
      </c>
      <c r="BP64">
        <v>12.43</v>
      </c>
      <c r="BQ64">
        <v>0.88</v>
      </c>
      <c r="BR64">
        <v>121.57</v>
      </c>
      <c r="BS64">
        <v>0</v>
      </c>
      <c r="BT64">
        <v>67.540000000000006</v>
      </c>
      <c r="BU64">
        <v>0</v>
      </c>
      <c r="BV64">
        <v>0</v>
      </c>
      <c r="BW64">
        <v>24.12</v>
      </c>
      <c r="BX64">
        <v>24.66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11.61</v>
      </c>
      <c r="CG64">
        <v>0</v>
      </c>
    </row>
    <row r="65" spans="7:85">
      <c r="G65" t="s">
        <v>107</v>
      </c>
      <c r="H65" s="73">
        <v>674.12</v>
      </c>
      <c r="I65" s="46">
        <v>267.54000000000002</v>
      </c>
      <c r="J65" s="46">
        <v>600.66999999999996</v>
      </c>
      <c r="K65" s="46">
        <v>164.70000000000002</v>
      </c>
      <c r="L65" s="46">
        <v>10.83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28.95</v>
      </c>
      <c r="X65">
        <v>24.12</v>
      </c>
      <c r="Y65">
        <v>24.12</v>
      </c>
      <c r="Z65">
        <v>0</v>
      </c>
      <c r="AA65">
        <v>13.51</v>
      </c>
      <c r="AB65">
        <v>24.12</v>
      </c>
      <c r="AC65">
        <v>0</v>
      </c>
      <c r="AD65">
        <v>0.61</v>
      </c>
      <c r="AE65">
        <v>48.24</v>
      </c>
      <c r="AF65">
        <v>183.33</v>
      </c>
      <c r="AG65">
        <v>37.270000000000003</v>
      </c>
      <c r="AH65">
        <v>48.61</v>
      </c>
      <c r="AI65">
        <v>1.93</v>
      </c>
      <c r="AJ65">
        <v>0</v>
      </c>
      <c r="AK65">
        <v>96.49</v>
      </c>
      <c r="AL65">
        <v>0.35</v>
      </c>
      <c r="AM65">
        <v>24.12</v>
      </c>
      <c r="AN65">
        <v>48.24</v>
      </c>
      <c r="AO65">
        <v>0.52</v>
      </c>
      <c r="AP65">
        <v>66.760000000000005</v>
      </c>
      <c r="AQ65">
        <v>0</v>
      </c>
      <c r="AR65">
        <v>48.24</v>
      </c>
      <c r="AS65">
        <v>6.97</v>
      </c>
      <c r="AT65">
        <v>192.98</v>
      </c>
      <c r="AU65">
        <v>0.48</v>
      </c>
      <c r="AV65">
        <v>38.6</v>
      </c>
      <c r="AW65">
        <v>6.75</v>
      </c>
      <c r="AX65">
        <v>96.49</v>
      </c>
      <c r="AY65">
        <v>0</v>
      </c>
      <c r="AZ65">
        <v>166.93</v>
      </c>
      <c r="BA65">
        <v>57.89</v>
      </c>
      <c r="BB65">
        <v>36.18</v>
      </c>
      <c r="BC65">
        <v>1.93</v>
      </c>
      <c r="BD65">
        <v>0.96</v>
      </c>
      <c r="BE65">
        <v>0</v>
      </c>
      <c r="BF65">
        <v>0.97</v>
      </c>
      <c r="BG65">
        <v>0.68</v>
      </c>
      <c r="BH65">
        <v>0</v>
      </c>
      <c r="BI65">
        <v>0</v>
      </c>
      <c r="BJ65">
        <v>1.59</v>
      </c>
      <c r="BK65">
        <v>0</v>
      </c>
      <c r="BL65">
        <v>64.73</v>
      </c>
      <c r="BM65">
        <v>0</v>
      </c>
      <c r="BN65">
        <v>24.12</v>
      </c>
      <c r="BO65">
        <v>37.270000000000003</v>
      </c>
      <c r="BP65">
        <v>12.43</v>
      </c>
      <c r="BQ65">
        <v>0.88</v>
      </c>
      <c r="BR65">
        <v>121.57</v>
      </c>
      <c r="BS65">
        <v>0</v>
      </c>
      <c r="BT65">
        <v>67.540000000000006</v>
      </c>
      <c r="BU65">
        <v>0</v>
      </c>
      <c r="BV65">
        <v>0</v>
      </c>
      <c r="BW65">
        <v>24.12</v>
      </c>
      <c r="BX65">
        <v>24.66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11.61</v>
      </c>
      <c r="CG65">
        <v>0</v>
      </c>
    </row>
    <row r="66" spans="7:85">
      <c r="G66" t="s">
        <v>108</v>
      </c>
      <c r="H66" s="73">
        <v>674.12</v>
      </c>
      <c r="I66" s="46">
        <v>267.54000000000002</v>
      </c>
      <c r="J66" s="46">
        <v>600.66999999999996</v>
      </c>
      <c r="K66" s="46">
        <v>164.70000000000002</v>
      </c>
      <c r="L66" s="46">
        <v>10.69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28.95</v>
      </c>
      <c r="X66">
        <v>24.12</v>
      </c>
      <c r="Y66">
        <v>24.12</v>
      </c>
      <c r="Z66">
        <v>0</v>
      </c>
      <c r="AA66">
        <v>13.51</v>
      </c>
      <c r="AB66">
        <v>24.12</v>
      </c>
      <c r="AC66">
        <v>0</v>
      </c>
      <c r="AD66">
        <v>0.61</v>
      </c>
      <c r="AE66">
        <v>48.24</v>
      </c>
      <c r="AF66">
        <v>183.33</v>
      </c>
      <c r="AG66">
        <v>37.270000000000003</v>
      </c>
      <c r="AH66">
        <v>48.61</v>
      </c>
      <c r="AI66">
        <v>1.93</v>
      </c>
      <c r="AJ66">
        <v>0</v>
      </c>
      <c r="AK66">
        <v>96.49</v>
      </c>
      <c r="AL66">
        <v>0.35</v>
      </c>
      <c r="AM66">
        <v>24.12</v>
      </c>
      <c r="AN66">
        <v>48.24</v>
      </c>
      <c r="AO66">
        <v>0.52</v>
      </c>
      <c r="AP66">
        <v>66.760000000000005</v>
      </c>
      <c r="AQ66">
        <v>0</v>
      </c>
      <c r="AR66">
        <v>48.24</v>
      </c>
      <c r="AS66">
        <v>6.83</v>
      </c>
      <c r="AT66">
        <v>192.98</v>
      </c>
      <c r="AU66">
        <v>0.48</v>
      </c>
      <c r="AV66">
        <v>38.6</v>
      </c>
      <c r="AW66">
        <v>6.75</v>
      </c>
      <c r="AX66">
        <v>96.49</v>
      </c>
      <c r="AY66">
        <v>0</v>
      </c>
      <c r="AZ66">
        <v>166.93</v>
      </c>
      <c r="BA66">
        <v>57.89</v>
      </c>
      <c r="BB66">
        <v>36.18</v>
      </c>
      <c r="BC66">
        <v>1.93</v>
      </c>
      <c r="BD66">
        <v>0.96</v>
      </c>
      <c r="BE66">
        <v>0</v>
      </c>
      <c r="BF66">
        <v>0.97</v>
      </c>
      <c r="BG66">
        <v>0.68</v>
      </c>
      <c r="BH66">
        <v>0</v>
      </c>
      <c r="BI66">
        <v>0</v>
      </c>
      <c r="BJ66">
        <v>1.59</v>
      </c>
      <c r="BK66">
        <v>0</v>
      </c>
      <c r="BL66">
        <v>64.73</v>
      </c>
      <c r="BM66">
        <v>0</v>
      </c>
      <c r="BN66">
        <v>24.12</v>
      </c>
      <c r="BO66">
        <v>37.270000000000003</v>
      </c>
      <c r="BP66">
        <v>12.43</v>
      </c>
      <c r="BQ66">
        <v>0.88</v>
      </c>
      <c r="BR66">
        <v>121.57</v>
      </c>
      <c r="BS66">
        <v>0</v>
      </c>
      <c r="BT66">
        <v>67.540000000000006</v>
      </c>
      <c r="BU66">
        <v>0</v>
      </c>
      <c r="BV66">
        <v>0</v>
      </c>
      <c r="BW66">
        <v>24.12</v>
      </c>
      <c r="BX66">
        <v>24.66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11.61</v>
      </c>
      <c r="CG66">
        <v>0</v>
      </c>
    </row>
    <row r="67" spans="7:85">
      <c r="G67" t="s">
        <v>109</v>
      </c>
      <c r="H67" s="73">
        <v>673.98</v>
      </c>
      <c r="I67" s="46">
        <v>267.54000000000002</v>
      </c>
      <c r="J67" s="46">
        <v>600.84999999999991</v>
      </c>
      <c r="K67" s="46">
        <v>164.70000000000002</v>
      </c>
      <c r="L67" s="46">
        <v>7.1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32.229999999999997</v>
      </c>
      <c r="X67">
        <v>20.84</v>
      </c>
      <c r="Y67">
        <v>24.12</v>
      </c>
      <c r="Z67">
        <v>0</v>
      </c>
      <c r="AA67">
        <v>13.51</v>
      </c>
      <c r="AB67">
        <v>24.12</v>
      </c>
      <c r="AC67">
        <v>0</v>
      </c>
      <c r="AD67">
        <v>0.61</v>
      </c>
      <c r="AE67">
        <v>48.24</v>
      </c>
      <c r="AF67">
        <v>183.33</v>
      </c>
      <c r="AG67">
        <v>37.270000000000003</v>
      </c>
      <c r="AH67">
        <v>48.61</v>
      </c>
      <c r="AI67">
        <v>1.93</v>
      </c>
      <c r="AJ67">
        <v>0</v>
      </c>
      <c r="AK67">
        <v>96.49</v>
      </c>
      <c r="AL67">
        <v>0.35</v>
      </c>
      <c r="AM67">
        <v>24.12</v>
      </c>
      <c r="AN67">
        <v>0</v>
      </c>
      <c r="AO67">
        <v>0.52</v>
      </c>
      <c r="AP67">
        <v>66.760000000000005</v>
      </c>
      <c r="AQ67">
        <v>0</v>
      </c>
      <c r="AR67">
        <v>0</v>
      </c>
      <c r="AS67">
        <v>3.24</v>
      </c>
      <c r="AT67">
        <v>192.98</v>
      </c>
      <c r="AU67">
        <v>0.48</v>
      </c>
      <c r="AV67">
        <v>0</v>
      </c>
      <c r="AW67">
        <v>6.75</v>
      </c>
      <c r="AX67">
        <v>96.49</v>
      </c>
      <c r="AY67">
        <v>0</v>
      </c>
      <c r="AZ67">
        <v>166.93</v>
      </c>
      <c r="BA67">
        <v>57.89</v>
      </c>
      <c r="BB67">
        <v>36.18</v>
      </c>
      <c r="BC67">
        <v>1.93</v>
      </c>
      <c r="BD67">
        <v>0.82</v>
      </c>
      <c r="BE67">
        <v>0</v>
      </c>
      <c r="BF67">
        <v>0.97</v>
      </c>
      <c r="BG67">
        <v>0.68</v>
      </c>
      <c r="BH67">
        <v>0</v>
      </c>
      <c r="BI67">
        <v>0</v>
      </c>
      <c r="BJ67">
        <v>1.59</v>
      </c>
      <c r="BK67">
        <v>0</v>
      </c>
      <c r="BL67">
        <v>64.73</v>
      </c>
      <c r="BM67">
        <v>0</v>
      </c>
      <c r="BN67">
        <v>0</v>
      </c>
      <c r="BO67">
        <v>37.270000000000003</v>
      </c>
      <c r="BP67">
        <v>12.43</v>
      </c>
      <c r="BQ67">
        <v>0.88</v>
      </c>
      <c r="BR67">
        <v>121.57</v>
      </c>
      <c r="BS67">
        <v>0</v>
      </c>
      <c r="BT67">
        <v>67.540000000000006</v>
      </c>
      <c r="BU67">
        <v>38.6</v>
      </c>
      <c r="BV67">
        <v>0</v>
      </c>
      <c r="BW67">
        <v>24.12</v>
      </c>
      <c r="BX67">
        <v>24.66</v>
      </c>
      <c r="BY67">
        <v>0</v>
      </c>
      <c r="BZ67">
        <v>0</v>
      </c>
      <c r="CA67">
        <v>48.24</v>
      </c>
      <c r="CB67">
        <v>0</v>
      </c>
      <c r="CC67">
        <v>24.12</v>
      </c>
      <c r="CD67">
        <v>48.24</v>
      </c>
      <c r="CE67">
        <v>0</v>
      </c>
      <c r="CF67">
        <v>11.79</v>
      </c>
      <c r="CG67">
        <v>0</v>
      </c>
    </row>
    <row r="68" spans="7:85">
      <c r="G68" t="s">
        <v>110</v>
      </c>
      <c r="H68" s="73">
        <v>673.98</v>
      </c>
      <c r="I68" s="46">
        <v>267.54000000000002</v>
      </c>
      <c r="J68" s="46">
        <v>600.84999999999991</v>
      </c>
      <c r="K68" s="46">
        <v>164.70000000000002</v>
      </c>
      <c r="L68" s="46">
        <v>9.67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35.99</v>
      </c>
      <c r="X68">
        <v>17.079999999999998</v>
      </c>
      <c r="Y68">
        <v>24.12</v>
      </c>
      <c r="Z68">
        <v>0</v>
      </c>
      <c r="AA68">
        <v>13.51</v>
      </c>
      <c r="AB68">
        <v>24.12</v>
      </c>
      <c r="AC68">
        <v>0</v>
      </c>
      <c r="AD68">
        <v>0.61</v>
      </c>
      <c r="AE68">
        <v>48.24</v>
      </c>
      <c r="AF68">
        <v>183.33</v>
      </c>
      <c r="AG68">
        <v>37.270000000000003</v>
      </c>
      <c r="AH68">
        <v>48.61</v>
      </c>
      <c r="AI68">
        <v>1.93</v>
      </c>
      <c r="AJ68">
        <v>0</v>
      </c>
      <c r="AK68">
        <v>96.49</v>
      </c>
      <c r="AL68">
        <v>0.35</v>
      </c>
      <c r="AM68">
        <v>24.12</v>
      </c>
      <c r="AN68">
        <v>0</v>
      </c>
      <c r="AO68">
        <v>0.52</v>
      </c>
      <c r="AP68">
        <v>66.760000000000005</v>
      </c>
      <c r="AQ68">
        <v>0</v>
      </c>
      <c r="AR68">
        <v>0</v>
      </c>
      <c r="AS68">
        <v>5.81</v>
      </c>
      <c r="AT68">
        <v>192.98</v>
      </c>
      <c r="AU68">
        <v>0.48</v>
      </c>
      <c r="AV68">
        <v>0</v>
      </c>
      <c r="AW68">
        <v>6.75</v>
      </c>
      <c r="AX68">
        <v>96.49</v>
      </c>
      <c r="AY68">
        <v>0</v>
      </c>
      <c r="AZ68">
        <v>166.93</v>
      </c>
      <c r="BA68">
        <v>57.89</v>
      </c>
      <c r="BB68">
        <v>36.18</v>
      </c>
      <c r="BC68">
        <v>1.93</v>
      </c>
      <c r="BD68">
        <v>0.82</v>
      </c>
      <c r="BE68">
        <v>0</v>
      </c>
      <c r="BF68">
        <v>0.97</v>
      </c>
      <c r="BG68">
        <v>0.68</v>
      </c>
      <c r="BH68">
        <v>0</v>
      </c>
      <c r="BI68">
        <v>0</v>
      </c>
      <c r="BJ68">
        <v>1.59</v>
      </c>
      <c r="BK68">
        <v>0</v>
      </c>
      <c r="BL68">
        <v>64.73</v>
      </c>
      <c r="BM68">
        <v>0</v>
      </c>
      <c r="BN68">
        <v>0</v>
      </c>
      <c r="BO68">
        <v>37.270000000000003</v>
      </c>
      <c r="BP68">
        <v>12.43</v>
      </c>
      <c r="BQ68">
        <v>0.88</v>
      </c>
      <c r="BR68">
        <v>121.57</v>
      </c>
      <c r="BS68">
        <v>0</v>
      </c>
      <c r="BT68">
        <v>67.540000000000006</v>
      </c>
      <c r="BU68">
        <v>38.6</v>
      </c>
      <c r="BV68">
        <v>0</v>
      </c>
      <c r="BW68">
        <v>24.12</v>
      </c>
      <c r="BX68">
        <v>24.66</v>
      </c>
      <c r="BY68">
        <v>0</v>
      </c>
      <c r="BZ68">
        <v>0</v>
      </c>
      <c r="CA68">
        <v>48.24</v>
      </c>
      <c r="CB68">
        <v>0</v>
      </c>
      <c r="CC68">
        <v>24.12</v>
      </c>
      <c r="CD68">
        <v>48.24</v>
      </c>
      <c r="CE68">
        <v>0</v>
      </c>
      <c r="CF68">
        <v>11.79</v>
      </c>
      <c r="CG68">
        <v>0</v>
      </c>
    </row>
    <row r="69" spans="7:85">
      <c r="G69" t="s">
        <v>111</v>
      </c>
      <c r="H69" s="73">
        <v>673.98</v>
      </c>
      <c r="I69" s="46">
        <v>267.54000000000002</v>
      </c>
      <c r="J69" s="46">
        <v>600.84999999999991</v>
      </c>
      <c r="K69" s="46">
        <v>164.70000000000002</v>
      </c>
      <c r="L69" s="46">
        <v>6.56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39.950000000000003</v>
      </c>
      <c r="X69">
        <v>13.12</v>
      </c>
      <c r="Y69">
        <v>24.12</v>
      </c>
      <c r="Z69">
        <v>0</v>
      </c>
      <c r="AA69">
        <v>13.51</v>
      </c>
      <c r="AB69">
        <v>24.12</v>
      </c>
      <c r="AC69">
        <v>0</v>
      </c>
      <c r="AD69">
        <v>0.61</v>
      </c>
      <c r="AE69">
        <v>48.24</v>
      </c>
      <c r="AF69">
        <v>183.33</v>
      </c>
      <c r="AG69">
        <v>37.270000000000003</v>
      </c>
      <c r="AH69">
        <v>48.61</v>
      </c>
      <c r="AI69">
        <v>1.93</v>
      </c>
      <c r="AJ69">
        <v>0</v>
      </c>
      <c r="AK69">
        <v>96.49</v>
      </c>
      <c r="AL69">
        <v>0.35</v>
      </c>
      <c r="AM69">
        <v>24.12</v>
      </c>
      <c r="AN69">
        <v>0</v>
      </c>
      <c r="AO69">
        <v>0.52</v>
      </c>
      <c r="AP69">
        <v>66.760000000000005</v>
      </c>
      <c r="AQ69">
        <v>0</v>
      </c>
      <c r="AR69">
        <v>0</v>
      </c>
      <c r="AS69">
        <v>2.7</v>
      </c>
      <c r="AT69">
        <v>192.98</v>
      </c>
      <c r="AU69">
        <v>0.48</v>
      </c>
      <c r="AV69">
        <v>0</v>
      </c>
      <c r="AW69">
        <v>6.75</v>
      </c>
      <c r="AX69">
        <v>96.49</v>
      </c>
      <c r="AY69">
        <v>0</v>
      </c>
      <c r="AZ69">
        <v>166.93</v>
      </c>
      <c r="BA69">
        <v>57.89</v>
      </c>
      <c r="BB69">
        <v>36.18</v>
      </c>
      <c r="BC69">
        <v>1.93</v>
      </c>
      <c r="BD69">
        <v>0.82</v>
      </c>
      <c r="BE69">
        <v>0</v>
      </c>
      <c r="BF69">
        <v>0.97</v>
      </c>
      <c r="BG69">
        <v>0.68</v>
      </c>
      <c r="BH69">
        <v>0</v>
      </c>
      <c r="BI69">
        <v>0</v>
      </c>
      <c r="BJ69">
        <v>1.59</v>
      </c>
      <c r="BK69">
        <v>0</v>
      </c>
      <c r="BL69">
        <v>64.73</v>
      </c>
      <c r="BM69">
        <v>0</v>
      </c>
      <c r="BN69">
        <v>0</v>
      </c>
      <c r="BO69">
        <v>37.270000000000003</v>
      </c>
      <c r="BP69">
        <v>12.43</v>
      </c>
      <c r="BQ69">
        <v>0.88</v>
      </c>
      <c r="BR69">
        <v>121.57</v>
      </c>
      <c r="BS69">
        <v>0</v>
      </c>
      <c r="BT69">
        <v>67.540000000000006</v>
      </c>
      <c r="BU69">
        <v>38.6</v>
      </c>
      <c r="BV69">
        <v>0</v>
      </c>
      <c r="BW69">
        <v>24.12</v>
      </c>
      <c r="BX69">
        <v>24.66</v>
      </c>
      <c r="BY69">
        <v>0</v>
      </c>
      <c r="BZ69">
        <v>0</v>
      </c>
      <c r="CA69">
        <v>48.24</v>
      </c>
      <c r="CB69">
        <v>0</v>
      </c>
      <c r="CC69">
        <v>24.12</v>
      </c>
      <c r="CD69">
        <v>48.24</v>
      </c>
      <c r="CE69">
        <v>0</v>
      </c>
      <c r="CF69">
        <v>11.79</v>
      </c>
      <c r="CG69">
        <v>0</v>
      </c>
    </row>
    <row r="70" spans="7:85">
      <c r="G70" t="s">
        <v>112</v>
      </c>
      <c r="H70" s="73">
        <v>673.98</v>
      </c>
      <c r="I70" s="46">
        <v>267.54000000000002</v>
      </c>
      <c r="J70" s="46">
        <v>600.84999999999991</v>
      </c>
      <c r="K70" s="46">
        <v>164.70000000000002</v>
      </c>
      <c r="L70" s="46">
        <v>7.3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44.1</v>
      </c>
      <c r="X70">
        <v>8.9700000000000006</v>
      </c>
      <c r="Y70">
        <v>24.12</v>
      </c>
      <c r="Z70">
        <v>0</v>
      </c>
      <c r="AA70">
        <v>13.51</v>
      </c>
      <c r="AB70">
        <v>24.12</v>
      </c>
      <c r="AC70">
        <v>0</v>
      </c>
      <c r="AD70">
        <v>0.61</v>
      </c>
      <c r="AE70">
        <v>48.24</v>
      </c>
      <c r="AF70">
        <v>183.33</v>
      </c>
      <c r="AG70">
        <v>37.270000000000003</v>
      </c>
      <c r="AH70">
        <v>48.61</v>
      </c>
      <c r="AI70">
        <v>1.93</v>
      </c>
      <c r="AJ70">
        <v>0</v>
      </c>
      <c r="AK70">
        <v>96.49</v>
      </c>
      <c r="AL70">
        <v>0.35</v>
      </c>
      <c r="AM70">
        <v>24.12</v>
      </c>
      <c r="AN70">
        <v>0</v>
      </c>
      <c r="AO70">
        <v>0.52</v>
      </c>
      <c r="AP70">
        <v>66.760000000000005</v>
      </c>
      <c r="AQ70">
        <v>0</v>
      </c>
      <c r="AR70">
        <v>0</v>
      </c>
      <c r="AS70">
        <v>3.44</v>
      </c>
      <c r="AT70">
        <v>192.98</v>
      </c>
      <c r="AU70">
        <v>0.48</v>
      </c>
      <c r="AV70">
        <v>0</v>
      </c>
      <c r="AW70">
        <v>6.75</v>
      </c>
      <c r="AX70">
        <v>96.49</v>
      </c>
      <c r="AY70">
        <v>0</v>
      </c>
      <c r="AZ70">
        <v>166.93</v>
      </c>
      <c r="BA70">
        <v>57.89</v>
      </c>
      <c r="BB70">
        <v>36.18</v>
      </c>
      <c r="BC70">
        <v>1.93</v>
      </c>
      <c r="BD70">
        <v>0.82</v>
      </c>
      <c r="BE70">
        <v>0</v>
      </c>
      <c r="BF70">
        <v>0.97</v>
      </c>
      <c r="BG70">
        <v>0.68</v>
      </c>
      <c r="BH70">
        <v>0</v>
      </c>
      <c r="BI70">
        <v>0</v>
      </c>
      <c r="BJ70">
        <v>1.59</v>
      </c>
      <c r="BK70">
        <v>0</v>
      </c>
      <c r="BL70">
        <v>64.73</v>
      </c>
      <c r="BM70">
        <v>0</v>
      </c>
      <c r="BN70">
        <v>0</v>
      </c>
      <c r="BO70">
        <v>37.270000000000003</v>
      </c>
      <c r="BP70">
        <v>12.43</v>
      </c>
      <c r="BQ70">
        <v>0.88</v>
      </c>
      <c r="BR70">
        <v>121.57</v>
      </c>
      <c r="BS70">
        <v>0</v>
      </c>
      <c r="BT70">
        <v>67.540000000000006</v>
      </c>
      <c r="BU70">
        <v>38.6</v>
      </c>
      <c r="BV70">
        <v>0</v>
      </c>
      <c r="BW70">
        <v>24.12</v>
      </c>
      <c r="BX70">
        <v>24.66</v>
      </c>
      <c r="BY70">
        <v>0</v>
      </c>
      <c r="BZ70">
        <v>0</v>
      </c>
      <c r="CA70">
        <v>48.24</v>
      </c>
      <c r="CB70">
        <v>0</v>
      </c>
      <c r="CC70">
        <v>24.12</v>
      </c>
      <c r="CD70">
        <v>48.24</v>
      </c>
      <c r="CE70">
        <v>0</v>
      </c>
      <c r="CF70">
        <v>11.79</v>
      </c>
      <c r="CG70">
        <v>0</v>
      </c>
    </row>
    <row r="71" spans="7:85">
      <c r="G71" t="s">
        <v>113</v>
      </c>
      <c r="H71" s="73">
        <v>673.93000000000006</v>
      </c>
      <c r="I71" s="46">
        <v>267.54000000000002</v>
      </c>
      <c r="J71" s="46">
        <v>601.30999999999995</v>
      </c>
      <c r="K71" s="46">
        <v>111.63</v>
      </c>
      <c r="L71" s="46">
        <v>6.04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</v>
      </c>
      <c r="AA71">
        <v>13.51</v>
      </c>
      <c r="AB71">
        <v>24.12</v>
      </c>
      <c r="AC71">
        <v>0</v>
      </c>
      <c r="AD71">
        <v>0.61</v>
      </c>
      <c r="AE71">
        <v>48.24</v>
      </c>
      <c r="AF71">
        <v>183.33</v>
      </c>
      <c r="AG71">
        <v>37.270000000000003</v>
      </c>
      <c r="AH71">
        <v>48.61</v>
      </c>
      <c r="AI71">
        <v>1.93</v>
      </c>
      <c r="AJ71">
        <v>0</v>
      </c>
      <c r="AK71">
        <v>96.49</v>
      </c>
      <c r="AL71">
        <v>0.35</v>
      </c>
      <c r="AM71">
        <v>0</v>
      </c>
      <c r="AN71">
        <v>0</v>
      </c>
      <c r="AO71">
        <v>0.52</v>
      </c>
      <c r="AP71">
        <v>66.760000000000005</v>
      </c>
      <c r="AQ71">
        <v>0</v>
      </c>
      <c r="AR71">
        <v>0</v>
      </c>
      <c r="AS71">
        <v>2.1800000000000002</v>
      </c>
      <c r="AT71">
        <v>192.98</v>
      </c>
      <c r="AU71">
        <v>0.48</v>
      </c>
      <c r="AV71">
        <v>0</v>
      </c>
      <c r="AW71">
        <v>6.75</v>
      </c>
      <c r="AX71">
        <v>96.49</v>
      </c>
      <c r="AY71">
        <v>0</v>
      </c>
      <c r="AZ71">
        <v>166.93</v>
      </c>
      <c r="BA71">
        <v>57.89</v>
      </c>
      <c r="BB71">
        <v>36.18</v>
      </c>
      <c r="BC71">
        <v>1.93</v>
      </c>
      <c r="BD71">
        <v>0.77</v>
      </c>
      <c r="BE71">
        <v>0</v>
      </c>
      <c r="BF71">
        <v>0.97</v>
      </c>
      <c r="BG71">
        <v>0.68</v>
      </c>
      <c r="BH71">
        <v>0</v>
      </c>
      <c r="BI71">
        <v>0</v>
      </c>
      <c r="BJ71">
        <v>1.59</v>
      </c>
      <c r="BK71">
        <v>0</v>
      </c>
      <c r="BL71">
        <v>64.73</v>
      </c>
      <c r="BM71">
        <v>0</v>
      </c>
      <c r="BN71">
        <v>0</v>
      </c>
      <c r="BO71">
        <v>37.270000000000003</v>
      </c>
      <c r="BP71">
        <v>12.43</v>
      </c>
      <c r="BQ71">
        <v>0.88</v>
      </c>
      <c r="BR71">
        <v>121.57</v>
      </c>
      <c r="BS71">
        <v>0</v>
      </c>
      <c r="BT71">
        <v>67.540000000000006</v>
      </c>
      <c r="BU71">
        <v>38.6</v>
      </c>
      <c r="BV71">
        <v>0</v>
      </c>
      <c r="BW71">
        <v>24.12</v>
      </c>
      <c r="BX71">
        <v>24.66</v>
      </c>
      <c r="BY71">
        <v>0</v>
      </c>
      <c r="BZ71">
        <v>24.12</v>
      </c>
      <c r="CA71">
        <v>48.24</v>
      </c>
      <c r="CB71">
        <v>24.12</v>
      </c>
      <c r="CC71">
        <v>24.12</v>
      </c>
      <c r="CD71">
        <v>48.24</v>
      </c>
      <c r="CE71">
        <v>0</v>
      </c>
      <c r="CF71">
        <v>12.25</v>
      </c>
      <c r="CG71">
        <v>0</v>
      </c>
    </row>
    <row r="72" spans="7:85">
      <c r="G72" t="s">
        <v>114</v>
      </c>
      <c r="H72" s="73">
        <v>673.93000000000006</v>
      </c>
      <c r="I72" s="46">
        <v>267.54000000000002</v>
      </c>
      <c r="J72" s="46">
        <v>601.30999999999995</v>
      </c>
      <c r="K72" s="46">
        <v>111.63</v>
      </c>
      <c r="L72" s="46">
        <v>5.4399999999999995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</v>
      </c>
      <c r="AA72">
        <v>13.51</v>
      </c>
      <c r="AB72">
        <v>24.12</v>
      </c>
      <c r="AC72">
        <v>0</v>
      </c>
      <c r="AD72">
        <v>0.61</v>
      </c>
      <c r="AE72">
        <v>48.24</v>
      </c>
      <c r="AF72">
        <v>183.33</v>
      </c>
      <c r="AG72">
        <v>37.270000000000003</v>
      </c>
      <c r="AH72">
        <v>48.61</v>
      </c>
      <c r="AI72">
        <v>1.93</v>
      </c>
      <c r="AJ72">
        <v>0</v>
      </c>
      <c r="AK72">
        <v>96.49</v>
      </c>
      <c r="AL72">
        <v>0.35</v>
      </c>
      <c r="AM72">
        <v>0</v>
      </c>
      <c r="AN72">
        <v>0</v>
      </c>
      <c r="AO72">
        <v>0.52</v>
      </c>
      <c r="AP72">
        <v>66.760000000000005</v>
      </c>
      <c r="AQ72">
        <v>0</v>
      </c>
      <c r="AR72">
        <v>0</v>
      </c>
      <c r="AS72">
        <v>1.58</v>
      </c>
      <c r="AT72">
        <v>192.98</v>
      </c>
      <c r="AU72">
        <v>0.48</v>
      </c>
      <c r="AV72">
        <v>0</v>
      </c>
      <c r="AW72">
        <v>6.75</v>
      </c>
      <c r="AX72">
        <v>96.49</v>
      </c>
      <c r="AY72">
        <v>0</v>
      </c>
      <c r="AZ72">
        <v>166.93</v>
      </c>
      <c r="BA72">
        <v>57.89</v>
      </c>
      <c r="BB72">
        <v>36.18</v>
      </c>
      <c r="BC72">
        <v>1.93</v>
      </c>
      <c r="BD72">
        <v>0.77</v>
      </c>
      <c r="BE72">
        <v>0</v>
      </c>
      <c r="BF72">
        <v>0.97</v>
      </c>
      <c r="BG72">
        <v>0.68</v>
      </c>
      <c r="BH72">
        <v>0</v>
      </c>
      <c r="BI72">
        <v>0</v>
      </c>
      <c r="BJ72">
        <v>1.59</v>
      </c>
      <c r="BK72">
        <v>0</v>
      </c>
      <c r="BL72">
        <v>64.73</v>
      </c>
      <c r="BM72">
        <v>0</v>
      </c>
      <c r="BN72">
        <v>0</v>
      </c>
      <c r="BO72">
        <v>37.270000000000003</v>
      </c>
      <c r="BP72">
        <v>12.43</v>
      </c>
      <c r="BQ72">
        <v>0.88</v>
      </c>
      <c r="BR72">
        <v>121.57</v>
      </c>
      <c r="BS72">
        <v>0</v>
      </c>
      <c r="BT72">
        <v>67.540000000000006</v>
      </c>
      <c r="BU72">
        <v>38.6</v>
      </c>
      <c r="BV72">
        <v>0</v>
      </c>
      <c r="BW72">
        <v>24.12</v>
      </c>
      <c r="BX72">
        <v>24.66</v>
      </c>
      <c r="BY72">
        <v>0</v>
      </c>
      <c r="BZ72">
        <v>24.12</v>
      </c>
      <c r="CA72">
        <v>48.24</v>
      </c>
      <c r="CB72">
        <v>24.12</v>
      </c>
      <c r="CC72">
        <v>24.12</v>
      </c>
      <c r="CD72">
        <v>48.24</v>
      </c>
      <c r="CE72">
        <v>0</v>
      </c>
      <c r="CF72">
        <v>12.25</v>
      </c>
      <c r="CG72">
        <v>0</v>
      </c>
    </row>
    <row r="73" spans="7:85">
      <c r="G73" t="s">
        <v>115</v>
      </c>
      <c r="H73" s="73">
        <v>673.93000000000006</v>
      </c>
      <c r="I73" s="46">
        <v>267.54000000000002</v>
      </c>
      <c r="J73" s="46">
        <v>601.30999999999995</v>
      </c>
      <c r="K73" s="46">
        <v>111.63</v>
      </c>
      <c r="L73" s="46">
        <v>5.1899999999999995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</v>
      </c>
      <c r="AA73">
        <v>13.51</v>
      </c>
      <c r="AB73">
        <v>24.12</v>
      </c>
      <c r="AC73">
        <v>0</v>
      </c>
      <c r="AD73">
        <v>0.61</v>
      </c>
      <c r="AE73">
        <v>48.24</v>
      </c>
      <c r="AF73">
        <v>183.33</v>
      </c>
      <c r="AG73">
        <v>37.270000000000003</v>
      </c>
      <c r="AH73">
        <v>48.61</v>
      </c>
      <c r="AI73">
        <v>1.93</v>
      </c>
      <c r="AJ73">
        <v>0</v>
      </c>
      <c r="AK73">
        <v>96.49</v>
      </c>
      <c r="AL73">
        <v>0.35</v>
      </c>
      <c r="AM73">
        <v>0</v>
      </c>
      <c r="AN73">
        <v>0</v>
      </c>
      <c r="AO73">
        <v>0.52</v>
      </c>
      <c r="AP73">
        <v>66.760000000000005</v>
      </c>
      <c r="AQ73">
        <v>0</v>
      </c>
      <c r="AR73">
        <v>0</v>
      </c>
      <c r="AS73">
        <v>1.33</v>
      </c>
      <c r="AT73">
        <v>192.98</v>
      </c>
      <c r="AU73">
        <v>0.48</v>
      </c>
      <c r="AV73">
        <v>0</v>
      </c>
      <c r="AW73">
        <v>6.75</v>
      </c>
      <c r="AX73">
        <v>96.49</v>
      </c>
      <c r="AY73">
        <v>0</v>
      </c>
      <c r="AZ73">
        <v>166.93</v>
      </c>
      <c r="BA73">
        <v>57.89</v>
      </c>
      <c r="BB73">
        <v>36.18</v>
      </c>
      <c r="BC73">
        <v>1.93</v>
      </c>
      <c r="BD73">
        <v>0.77</v>
      </c>
      <c r="BE73">
        <v>0</v>
      </c>
      <c r="BF73">
        <v>0.97</v>
      </c>
      <c r="BG73">
        <v>0.68</v>
      </c>
      <c r="BH73">
        <v>0</v>
      </c>
      <c r="BI73">
        <v>0</v>
      </c>
      <c r="BJ73">
        <v>1.59</v>
      </c>
      <c r="BK73">
        <v>0</v>
      </c>
      <c r="BL73">
        <v>64.73</v>
      </c>
      <c r="BM73">
        <v>0</v>
      </c>
      <c r="BN73">
        <v>0</v>
      </c>
      <c r="BO73">
        <v>37.270000000000003</v>
      </c>
      <c r="BP73">
        <v>12.43</v>
      </c>
      <c r="BQ73">
        <v>0.88</v>
      </c>
      <c r="BR73">
        <v>121.57</v>
      </c>
      <c r="BS73">
        <v>0</v>
      </c>
      <c r="BT73">
        <v>67.540000000000006</v>
      </c>
      <c r="BU73">
        <v>38.6</v>
      </c>
      <c r="BV73">
        <v>0</v>
      </c>
      <c r="BW73">
        <v>24.12</v>
      </c>
      <c r="BX73">
        <v>24.66</v>
      </c>
      <c r="BY73">
        <v>0</v>
      </c>
      <c r="BZ73">
        <v>24.12</v>
      </c>
      <c r="CA73">
        <v>48.24</v>
      </c>
      <c r="CB73">
        <v>24.12</v>
      </c>
      <c r="CC73">
        <v>24.12</v>
      </c>
      <c r="CD73">
        <v>48.24</v>
      </c>
      <c r="CE73">
        <v>0</v>
      </c>
      <c r="CF73">
        <v>12.25</v>
      </c>
      <c r="CG73">
        <v>0</v>
      </c>
    </row>
    <row r="74" spans="7:85">
      <c r="G74" t="s">
        <v>116</v>
      </c>
      <c r="H74" s="73">
        <v>673.93000000000006</v>
      </c>
      <c r="I74" s="46">
        <v>267.54000000000002</v>
      </c>
      <c r="J74" s="46">
        <v>601.30999999999995</v>
      </c>
      <c r="K74" s="46">
        <v>111.63</v>
      </c>
      <c r="L74" s="46">
        <v>5.41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</v>
      </c>
      <c r="AA74">
        <v>13.51</v>
      </c>
      <c r="AB74">
        <v>24.12</v>
      </c>
      <c r="AC74">
        <v>0</v>
      </c>
      <c r="AD74">
        <v>0.61</v>
      </c>
      <c r="AE74">
        <v>48.24</v>
      </c>
      <c r="AF74">
        <v>183.33</v>
      </c>
      <c r="AG74">
        <v>37.270000000000003</v>
      </c>
      <c r="AH74">
        <v>48.61</v>
      </c>
      <c r="AI74">
        <v>1.93</v>
      </c>
      <c r="AJ74">
        <v>0</v>
      </c>
      <c r="AK74">
        <v>96.49</v>
      </c>
      <c r="AL74">
        <v>0.35</v>
      </c>
      <c r="AM74">
        <v>0</v>
      </c>
      <c r="AN74">
        <v>0</v>
      </c>
      <c r="AO74">
        <v>0.52</v>
      </c>
      <c r="AP74">
        <v>66.760000000000005</v>
      </c>
      <c r="AQ74">
        <v>0</v>
      </c>
      <c r="AR74">
        <v>0</v>
      </c>
      <c r="AS74">
        <v>1.55</v>
      </c>
      <c r="AT74">
        <v>192.98</v>
      </c>
      <c r="AU74">
        <v>0.48</v>
      </c>
      <c r="AV74">
        <v>0</v>
      </c>
      <c r="AW74">
        <v>6.75</v>
      </c>
      <c r="AX74">
        <v>96.49</v>
      </c>
      <c r="AY74">
        <v>0</v>
      </c>
      <c r="AZ74">
        <v>166.93</v>
      </c>
      <c r="BA74">
        <v>57.89</v>
      </c>
      <c r="BB74">
        <v>36.18</v>
      </c>
      <c r="BC74">
        <v>1.93</v>
      </c>
      <c r="BD74">
        <v>0.77</v>
      </c>
      <c r="BE74">
        <v>0</v>
      </c>
      <c r="BF74">
        <v>0.97</v>
      </c>
      <c r="BG74">
        <v>0.68</v>
      </c>
      <c r="BH74">
        <v>0</v>
      </c>
      <c r="BI74">
        <v>0</v>
      </c>
      <c r="BJ74">
        <v>1.59</v>
      </c>
      <c r="BK74">
        <v>0</v>
      </c>
      <c r="BL74">
        <v>64.73</v>
      </c>
      <c r="BM74">
        <v>0</v>
      </c>
      <c r="BN74">
        <v>0</v>
      </c>
      <c r="BO74">
        <v>37.270000000000003</v>
      </c>
      <c r="BP74">
        <v>12.43</v>
      </c>
      <c r="BQ74">
        <v>0.88</v>
      </c>
      <c r="BR74">
        <v>121.57</v>
      </c>
      <c r="BS74">
        <v>0</v>
      </c>
      <c r="BT74">
        <v>67.540000000000006</v>
      </c>
      <c r="BU74">
        <v>38.6</v>
      </c>
      <c r="BV74">
        <v>0</v>
      </c>
      <c r="BW74">
        <v>24.12</v>
      </c>
      <c r="BX74">
        <v>24.66</v>
      </c>
      <c r="BY74">
        <v>0</v>
      </c>
      <c r="BZ74">
        <v>24.12</v>
      </c>
      <c r="CA74">
        <v>48.24</v>
      </c>
      <c r="CB74">
        <v>24.12</v>
      </c>
      <c r="CC74">
        <v>24.12</v>
      </c>
      <c r="CD74">
        <v>48.24</v>
      </c>
      <c r="CE74">
        <v>0</v>
      </c>
      <c r="CF74">
        <v>12.25</v>
      </c>
      <c r="CG74">
        <v>0</v>
      </c>
    </row>
    <row r="75" spans="7:85">
      <c r="G75" t="s">
        <v>117</v>
      </c>
      <c r="H75" s="73">
        <v>673.93000000000006</v>
      </c>
      <c r="I75" s="46">
        <v>267.54000000000002</v>
      </c>
      <c r="J75" s="46">
        <v>601.77</v>
      </c>
      <c r="K75" s="46">
        <v>111.63</v>
      </c>
      <c r="L75" s="46">
        <v>5.0199999999999996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0</v>
      </c>
      <c r="AA75">
        <v>13.51</v>
      </c>
      <c r="AB75">
        <v>24.12</v>
      </c>
      <c r="AC75">
        <v>0</v>
      </c>
      <c r="AD75">
        <v>0.61</v>
      </c>
      <c r="AE75">
        <v>48.24</v>
      </c>
      <c r="AF75">
        <v>183.33</v>
      </c>
      <c r="AG75">
        <v>37.270000000000003</v>
      </c>
      <c r="AH75">
        <v>48.61</v>
      </c>
      <c r="AI75">
        <v>1.93</v>
      </c>
      <c r="AJ75">
        <v>0</v>
      </c>
      <c r="AK75">
        <v>96.49</v>
      </c>
      <c r="AL75">
        <v>0.35</v>
      </c>
      <c r="AM75">
        <v>0</v>
      </c>
      <c r="AN75">
        <v>0</v>
      </c>
      <c r="AO75">
        <v>0.52</v>
      </c>
      <c r="AP75">
        <v>66.760000000000005</v>
      </c>
      <c r="AQ75">
        <v>0</v>
      </c>
      <c r="AR75">
        <v>0</v>
      </c>
      <c r="AS75">
        <v>1.1599999999999999</v>
      </c>
      <c r="AT75">
        <v>192.98</v>
      </c>
      <c r="AU75">
        <v>0.48</v>
      </c>
      <c r="AV75">
        <v>0</v>
      </c>
      <c r="AW75">
        <v>6.75</v>
      </c>
      <c r="AX75">
        <v>96.49</v>
      </c>
      <c r="AY75">
        <v>0</v>
      </c>
      <c r="AZ75">
        <v>166.93</v>
      </c>
      <c r="BA75">
        <v>57.89</v>
      </c>
      <c r="BB75">
        <v>36.18</v>
      </c>
      <c r="BC75">
        <v>1.93</v>
      </c>
      <c r="BD75">
        <v>0.77</v>
      </c>
      <c r="BE75">
        <v>0</v>
      </c>
      <c r="BF75">
        <v>0.97</v>
      </c>
      <c r="BG75">
        <v>0.68</v>
      </c>
      <c r="BH75">
        <v>0</v>
      </c>
      <c r="BI75">
        <v>0</v>
      </c>
      <c r="BJ75">
        <v>1.59</v>
      </c>
      <c r="BK75">
        <v>0</v>
      </c>
      <c r="BL75">
        <v>64.73</v>
      </c>
      <c r="BM75">
        <v>0</v>
      </c>
      <c r="BN75">
        <v>0</v>
      </c>
      <c r="BO75">
        <v>37.270000000000003</v>
      </c>
      <c r="BP75">
        <v>12.43</v>
      </c>
      <c r="BQ75">
        <v>0.88</v>
      </c>
      <c r="BR75">
        <v>121.57</v>
      </c>
      <c r="BS75">
        <v>0</v>
      </c>
      <c r="BT75">
        <v>67.540000000000006</v>
      </c>
      <c r="BU75">
        <v>38.6</v>
      </c>
      <c r="BV75">
        <v>0</v>
      </c>
      <c r="BW75">
        <v>24.12</v>
      </c>
      <c r="BX75">
        <v>24.66</v>
      </c>
      <c r="BY75">
        <v>0</v>
      </c>
      <c r="BZ75">
        <v>24.12</v>
      </c>
      <c r="CA75">
        <v>48.24</v>
      </c>
      <c r="CB75">
        <v>24.12</v>
      </c>
      <c r="CC75">
        <v>24.12</v>
      </c>
      <c r="CD75">
        <v>48.24</v>
      </c>
      <c r="CE75">
        <v>0</v>
      </c>
      <c r="CF75">
        <v>12.71</v>
      </c>
      <c r="CG75">
        <v>0</v>
      </c>
    </row>
    <row r="76" spans="7:85">
      <c r="G76" t="s">
        <v>118</v>
      </c>
      <c r="H76" s="73">
        <v>673.93000000000006</v>
      </c>
      <c r="I76" s="46">
        <v>267.54000000000002</v>
      </c>
      <c r="J76" s="46">
        <v>601.77</v>
      </c>
      <c r="K76" s="46">
        <v>111.63</v>
      </c>
      <c r="L76" s="46">
        <v>4.59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0</v>
      </c>
      <c r="AA76">
        <v>13.51</v>
      </c>
      <c r="AB76">
        <v>24.12</v>
      </c>
      <c r="AC76">
        <v>0</v>
      </c>
      <c r="AD76">
        <v>0.61</v>
      </c>
      <c r="AE76">
        <v>48.24</v>
      </c>
      <c r="AF76">
        <v>183.33</v>
      </c>
      <c r="AG76">
        <v>37.270000000000003</v>
      </c>
      <c r="AH76">
        <v>48.61</v>
      </c>
      <c r="AI76">
        <v>1.93</v>
      </c>
      <c r="AJ76">
        <v>0</v>
      </c>
      <c r="AK76">
        <v>96.49</v>
      </c>
      <c r="AL76">
        <v>0.35</v>
      </c>
      <c r="AM76">
        <v>0</v>
      </c>
      <c r="AN76">
        <v>0</v>
      </c>
      <c r="AO76">
        <v>0.52</v>
      </c>
      <c r="AP76">
        <v>66.760000000000005</v>
      </c>
      <c r="AQ76">
        <v>0</v>
      </c>
      <c r="AR76">
        <v>0</v>
      </c>
      <c r="AS76">
        <v>0.73</v>
      </c>
      <c r="AT76">
        <v>192.98</v>
      </c>
      <c r="AU76">
        <v>0.48</v>
      </c>
      <c r="AV76">
        <v>0</v>
      </c>
      <c r="AW76">
        <v>6.75</v>
      </c>
      <c r="AX76">
        <v>96.49</v>
      </c>
      <c r="AY76">
        <v>0</v>
      </c>
      <c r="AZ76">
        <v>166.93</v>
      </c>
      <c r="BA76">
        <v>57.89</v>
      </c>
      <c r="BB76">
        <v>36.18</v>
      </c>
      <c r="BC76">
        <v>1.93</v>
      </c>
      <c r="BD76">
        <v>0.77</v>
      </c>
      <c r="BE76">
        <v>0</v>
      </c>
      <c r="BF76">
        <v>0.97</v>
      </c>
      <c r="BG76">
        <v>0.68</v>
      </c>
      <c r="BH76">
        <v>0</v>
      </c>
      <c r="BI76">
        <v>0</v>
      </c>
      <c r="BJ76">
        <v>1.59</v>
      </c>
      <c r="BK76">
        <v>0</v>
      </c>
      <c r="BL76">
        <v>64.73</v>
      </c>
      <c r="BM76">
        <v>0</v>
      </c>
      <c r="BN76">
        <v>0</v>
      </c>
      <c r="BO76">
        <v>37.270000000000003</v>
      </c>
      <c r="BP76">
        <v>12.43</v>
      </c>
      <c r="BQ76">
        <v>0.88</v>
      </c>
      <c r="BR76">
        <v>121.57</v>
      </c>
      <c r="BS76">
        <v>0</v>
      </c>
      <c r="BT76">
        <v>67.540000000000006</v>
      </c>
      <c r="BU76">
        <v>38.6</v>
      </c>
      <c r="BV76">
        <v>0</v>
      </c>
      <c r="BW76">
        <v>24.12</v>
      </c>
      <c r="BX76">
        <v>24.66</v>
      </c>
      <c r="BY76">
        <v>0</v>
      </c>
      <c r="BZ76">
        <v>24.12</v>
      </c>
      <c r="CA76">
        <v>48.24</v>
      </c>
      <c r="CB76">
        <v>24.12</v>
      </c>
      <c r="CC76">
        <v>24.12</v>
      </c>
      <c r="CD76">
        <v>48.24</v>
      </c>
      <c r="CE76">
        <v>0</v>
      </c>
      <c r="CF76">
        <v>12.71</v>
      </c>
      <c r="CG76">
        <v>0</v>
      </c>
    </row>
    <row r="77" spans="7:85">
      <c r="G77" t="s">
        <v>119</v>
      </c>
      <c r="H77" s="73">
        <v>673.93000000000006</v>
      </c>
      <c r="I77" s="46">
        <v>194.21000000000004</v>
      </c>
      <c r="J77" s="46">
        <v>601.77</v>
      </c>
      <c r="K77" s="46">
        <v>111.63</v>
      </c>
      <c r="L77" s="46">
        <v>4.24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13.51</v>
      </c>
      <c r="AB77">
        <v>24.12</v>
      </c>
      <c r="AC77">
        <v>0</v>
      </c>
      <c r="AD77">
        <v>0.61</v>
      </c>
      <c r="AE77">
        <v>48.24</v>
      </c>
      <c r="AF77">
        <v>183.33</v>
      </c>
      <c r="AG77">
        <v>37.270000000000003</v>
      </c>
      <c r="AH77">
        <v>48.61</v>
      </c>
      <c r="AI77">
        <v>1.93</v>
      </c>
      <c r="AJ77">
        <v>0</v>
      </c>
      <c r="AK77">
        <v>96.49</v>
      </c>
      <c r="AL77">
        <v>0.35</v>
      </c>
      <c r="AM77">
        <v>0</v>
      </c>
      <c r="AN77">
        <v>0</v>
      </c>
      <c r="AO77">
        <v>0.52</v>
      </c>
      <c r="AP77">
        <v>66.760000000000005</v>
      </c>
      <c r="AQ77">
        <v>0</v>
      </c>
      <c r="AR77">
        <v>0</v>
      </c>
      <c r="AS77">
        <v>0.38</v>
      </c>
      <c r="AT77">
        <v>192.98</v>
      </c>
      <c r="AU77">
        <v>0.48</v>
      </c>
      <c r="AV77">
        <v>0</v>
      </c>
      <c r="AW77">
        <v>6.75</v>
      </c>
      <c r="AX77">
        <v>96.49</v>
      </c>
      <c r="AY77">
        <v>0</v>
      </c>
      <c r="AZ77">
        <v>166.93</v>
      </c>
      <c r="BA77">
        <v>57.89</v>
      </c>
      <c r="BB77">
        <v>36.18</v>
      </c>
      <c r="BC77">
        <v>1.93</v>
      </c>
      <c r="BD77">
        <v>0.77</v>
      </c>
      <c r="BE77">
        <v>0</v>
      </c>
      <c r="BF77">
        <v>0.97</v>
      </c>
      <c r="BG77">
        <v>0.68</v>
      </c>
      <c r="BH77">
        <v>0</v>
      </c>
      <c r="BI77">
        <v>0</v>
      </c>
      <c r="BJ77">
        <v>1.59</v>
      </c>
      <c r="BK77">
        <v>0</v>
      </c>
      <c r="BL77">
        <v>64.73</v>
      </c>
      <c r="BM77">
        <v>0</v>
      </c>
      <c r="BN77">
        <v>0</v>
      </c>
      <c r="BO77">
        <v>37.270000000000003</v>
      </c>
      <c r="BP77">
        <v>12.43</v>
      </c>
      <c r="BQ77">
        <v>0.88</v>
      </c>
      <c r="BR77">
        <v>48.24</v>
      </c>
      <c r="BS77">
        <v>0</v>
      </c>
      <c r="BT77">
        <v>67.540000000000006</v>
      </c>
      <c r="BU77">
        <v>38.6</v>
      </c>
      <c r="BV77">
        <v>0</v>
      </c>
      <c r="BW77">
        <v>24.12</v>
      </c>
      <c r="BX77">
        <v>24.66</v>
      </c>
      <c r="BY77">
        <v>0</v>
      </c>
      <c r="BZ77">
        <v>24.12</v>
      </c>
      <c r="CA77">
        <v>48.24</v>
      </c>
      <c r="CB77">
        <v>24.12</v>
      </c>
      <c r="CC77">
        <v>24.12</v>
      </c>
      <c r="CD77">
        <v>48.24</v>
      </c>
      <c r="CE77">
        <v>0</v>
      </c>
      <c r="CF77">
        <v>12.71</v>
      </c>
      <c r="CG77">
        <v>0</v>
      </c>
    </row>
    <row r="78" spans="7:85">
      <c r="G78" t="s">
        <v>120</v>
      </c>
      <c r="H78" s="73">
        <v>673.93000000000006</v>
      </c>
      <c r="I78" s="46">
        <v>194.21000000000004</v>
      </c>
      <c r="J78" s="46">
        <v>601.77</v>
      </c>
      <c r="K78" s="46">
        <v>111.63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13.51</v>
      </c>
      <c r="AB78">
        <v>24.12</v>
      </c>
      <c r="AC78">
        <v>0</v>
      </c>
      <c r="AD78">
        <v>0.61</v>
      </c>
      <c r="AE78">
        <v>48.24</v>
      </c>
      <c r="AF78">
        <v>183.33</v>
      </c>
      <c r="AG78">
        <v>37.270000000000003</v>
      </c>
      <c r="AH78">
        <v>48.61</v>
      </c>
      <c r="AI78">
        <v>1.93</v>
      </c>
      <c r="AJ78">
        <v>0</v>
      </c>
      <c r="AK78">
        <v>96.49</v>
      </c>
      <c r="AL78">
        <v>0.35</v>
      </c>
      <c r="AM78">
        <v>0</v>
      </c>
      <c r="AN78">
        <v>0</v>
      </c>
      <c r="AO78">
        <v>0.52</v>
      </c>
      <c r="AP78">
        <v>66.760000000000005</v>
      </c>
      <c r="AQ78">
        <v>0</v>
      </c>
      <c r="AR78">
        <v>0</v>
      </c>
      <c r="AS78">
        <v>0</v>
      </c>
      <c r="AT78">
        <v>192.98</v>
      </c>
      <c r="AU78">
        <v>0.48</v>
      </c>
      <c r="AV78">
        <v>0</v>
      </c>
      <c r="AW78">
        <v>6.75</v>
      </c>
      <c r="AX78">
        <v>96.49</v>
      </c>
      <c r="AY78">
        <v>0</v>
      </c>
      <c r="AZ78">
        <v>166.93</v>
      </c>
      <c r="BA78">
        <v>57.89</v>
      </c>
      <c r="BB78">
        <v>36.18</v>
      </c>
      <c r="BC78">
        <v>1.93</v>
      </c>
      <c r="BD78">
        <v>0.77</v>
      </c>
      <c r="BE78">
        <v>0</v>
      </c>
      <c r="BF78">
        <v>0.97</v>
      </c>
      <c r="BG78">
        <v>0.68</v>
      </c>
      <c r="BH78">
        <v>0</v>
      </c>
      <c r="BI78">
        <v>0</v>
      </c>
      <c r="BJ78">
        <v>1.59</v>
      </c>
      <c r="BK78">
        <v>0</v>
      </c>
      <c r="BL78">
        <v>64.73</v>
      </c>
      <c r="BM78">
        <v>0</v>
      </c>
      <c r="BN78">
        <v>0</v>
      </c>
      <c r="BO78">
        <v>37.270000000000003</v>
      </c>
      <c r="BP78">
        <v>12.43</v>
      </c>
      <c r="BQ78">
        <v>0.88</v>
      </c>
      <c r="BR78">
        <v>48.24</v>
      </c>
      <c r="BS78">
        <v>0</v>
      </c>
      <c r="BT78">
        <v>67.540000000000006</v>
      </c>
      <c r="BU78">
        <v>38.6</v>
      </c>
      <c r="BV78">
        <v>0</v>
      </c>
      <c r="BW78">
        <v>24.12</v>
      </c>
      <c r="BX78">
        <v>24.66</v>
      </c>
      <c r="BY78">
        <v>0</v>
      </c>
      <c r="BZ78">
        <v>24.12</v>
      </c>
      <c r="CA78">
        <v>48.24</v>
      </c>
      <c r="CB78">
        <v>24.12</v>
      </c>
      <c r="CC78">
        <v>24.12</v>
      </c>
      <c r="CD78">
        <v>48.24</v>
      </c>
      <c r="CE78">
        <v>0</v>
      </c>
      <c r="CF78">
        <v>12.71</v>
      </c>
      <c r="CG78">
        <v>0</v>
      </c>
    </row>
    <row r="79" spans="7:85">
      <c r="G79" t="s">
        <v>121</v>
      </c>
      <c r="H79" s="73">
        <v>674.90000000000009</v>
      </c>
      <c r="I79" s="46">
        <v>194.21000000000004</v>
      </c>
      <c r="J79" s="46">
        <v>602.2299999999999</v>
      </c>
      <c r="K79" s="46">
        <v>111.63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</v>
      </c>
      <c r="AA79">
        <v>13.51</v>
      </c>
      <c r="AB79">
        <v>24.12</v>
      </c>
      <c r="AC79">
        <v>0</v>
      </c>
      <c r="AD79">
        <v>0.61</v>
      </c>
      <c r="AE79">
        <v>48.24</v>
      </c>
      <c r="AF79">
        <v>241.22</v>
      </c>
      <c r="AG79">
        <v>37.270000000000003</v>
      </c>
      <c r="AH79">
        <v>48.61</v>
      </c>
      <c r="AI79">
        <v>1.93</v>
      </c>
      <c r="AJ79">
        <v>0</v>
      </c>
      <c r="AK79">
        <v>96.49</v>
      </c>
      <c r="AL79">
        <v>0.35</v>
      </c>
      <c r="AM79">
        <v>0</v>
      </c>
      <c r="AN79">
        <v>0</v>
      </c>
      <c r="AO79">
        <v>0.52</v>
      </c>
      <c r="AP79">
        <v>66.760000000000005</v>
      </c>
      <c r="AQ79">
        <v>0</v>
      </c>
      <c r="AR79">
        <v>0</v>
      </c>
      <c r="AS79">
        <v>0</v>
      </c>
      <c r="AT79">
        <v>192.98</v>
      </c>
      <c r="AU79">
        <v>0.48</v>
      </c>
      <c r="AV79">
        <v>0</v>
      </c>
      <c r="AW79">
        <v>7.72</v>
      </c>
      <c r="AX79">
        <v>96.49</v>
      </c>
      <c r="AY79">
        <v>0</v>
      </c>
      <c r="AZ79">
        <v>166.93</v>
      </c>
      <c r="BA79">
        <v>0</v>
      </c>
      <c r="BB79">
        <v>36.18</v>
      </c>
      <c r="BC79">
        <v>1.93</v>
      </c>
      <c r="BD79">
        <v>0.77</v>
      </c>
      <c r="BE79">
        <v>0</v>
      </c>
      <c r="BF79">
        <v>0.97</v>
      </c>
      <c r="BG79">
        <v>0.68</v>
      </c>
      <c r="BH79">
        <v>0</v>
      </c>
      <c r="BI79">
        <v>0</v>
      </c>
      <c r="BJ79">
        <v>1.59</v>
      </c>
      <c r="BK79">
        <v>0</v>
      </c>
      <c r="BL79">
        <v>64.73</v>
      </c>
      <c r="BM79">
        <v>0</v>
      </c>
      <c r="BN79">
        <v>0</v>
      </c>
      <c r="BO79">
        <v>37.270000000000003</v>
      </c>
      <c r="BP79">
        <v>12.43</v>
      </c>
      <c r="BQ79">
        <v>0.88</v>
      </c>
      <c r="BR79">
        <v>48.24</v>
      </c>
      <c r="BS79">
        <v>0</v>
      </c>
      <c r="BT79">
        <v>67.540000000000006</v>
      </c>
      <c r="BU79">
        <v>38.6</v>
      </c>
      <c r="BV79">
        <v>0</v>
      </c>
      <c r="BW79">
        <v>24.12</v>
      </c>
      <c r="BX79">
        <v>24.66</v>
      </c>
      <c r="BY79">
        <v>0</v>
      </c>
      <c r="BZ79">
        <v>24.12</v>
      </c>
      <c r="CA79">
        <v>48.24</v>
      </c>
      <c r="CB79">
        <v>24.12</v>
      </c>
      <c r="CC79">
        <v>24.12</v>
      </c>
      <c r="CD79">
        <v>48.24</v>
      </c>
      <c r="CE79">
        <v>0</v>
      </c>
      <c r="CF79">
        <v>13.17</v>
      </c>
      <c r="CG79">
        <v>0</v>
      </c>
    </row>
    <row r="80" spans="7:85">
      <c r="G80" t="s">
        <v>122</v>
      </c>
      <c r="H80" s="73">
        <v>674.90000000000009</v>
      </c>
      <c r="I80" s="46">
        <v>194.21000000000004</v>
      </c>
      <c r="J80" s="46">
        <v>602.2299999999999</v>
      </c>
      <c r="K80" s="46">
        <v>111.63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</v>
      </c>
      <c r="AA80">
        <v>13.51</v>
      </c>
      <c r="AB80">
        <v>24.12</v>
      </c>
      <c r="AC80">
        <v>0</v>
      </c>
      <c r="AD80">
        <v>0.61</v>
      </c>
      <c r="AE80">
        <v>48.24</v>
      </c>
      <c r="AF80">
        <v>241.22</v>
      </c>
      <c r="AG80">
        <v>37.270000000000003</v>
      </c>
      <c r="AH80">
        <v>48.61</v>
      </c>
      <c r="AI80">
        <v>1.93</v>
      </c>
      <c r="AJ80">
        <v>0</v>
      </c>
      <c r="AK80">
        <v>96.49</v>
      </c>
      <c r="AL80">
        <v>0.35</v>
      </c>
      <c r="AM80">
        <v>0</v>
      </c>
      <c r="AN80">
        <v>0</v>
      </c>
      <c r="AO80">
        <v>0.52</v>
      </c>
      <c r="AP80">
        <v>66.760000000000005</v>
      </c>
      <c r="AQ80">
        <v>0</v>
      </c>
      <c r="AR80">
        <v>0</v>
      </c>
      <c r="AS80">
        <v>0</v>
      </c>
      <c r="AT80">
        <v>192.98</v>
      </c>
      <c r="AU80">
        <v>0.48</v>
      </c>
      <c r="AV80">
        <v>0</v>
      </c>
      <c r="AW80">
        <v>7.72</v>
      </c>
      <c r="AX80">
        <v>96.49</v>
      </c>
      <c r="AY80">
        <v>0</v>
      </c>
      <c r="AZ80">
        <v>166.93</v>
      </c>
      <c r="BA80">
        <v>0</v>
      </c>
      <c r="BB80">
        <v>36.18</v>
      </c>
      <c r="BC80">
        <v>1.93</v>
      </c>
      <c r="BD80">
        <v>0.77</v>
      </c>
      <c r="BE80">
        <v>0</v>
      </c>
      <c r="BF80">
        <v>0.97</v>
      </c>
      <c r="BG80">
        <v>0.68</v>
      </c>
      <c r="BH80">
        <v>0</v>
      </c>
      <c r="BI80">
        <v>0</v>
      </c>
      <c r="BJ80">
        <v>1.59</v>
      </c>
      <c r="BK80">
        <v>0</v>
      </c>
      <c r="BL80">
        <v>64.73</v>
      </c>
      <c r="BM80">
        <v>0</v>
      </c>
      <c r="BN80">
        <v>0</v>
      </c>
      <c r="BO80">
        <v>37.270000000000003</v>
      </c>
      <c r="BP80">
        <v>12.43</v>
      </c>
      <c r="BQ80">
        <v>0.88</v>
      </c>
      <c r="BR80">
        <v>48.24</v>
      </c>
      <c r="BS80">
        <v>0</v>
      </c>
      <c r="BT80">
        <v>67.540000000000006</v>
      </c>
      <c r="BU80">
        <v>38.6</v>
      </c>
      <c r="BV80">
        <v>0</v>
      </c>
      <c r="BW80">
        <v>24.12</v>
      </c>
      <c r="BX80">
        <v>24.66</v>
      </c>
      <c r="BY80">
        <v>0</v>
      </c>
      <c r="BZ80">
        <v>24.12</v>
      </c>
      <c r="CA80">
        <v>48.24</v>
      </c>
      <c r="CB80">
        <v>24.12</v>
      </c>
      <c r="CC80">
        <v>24.12</v>
      </c>
      <c r="CD80">
        <v>48.24</v>
      </c>
      <c r="CE80">
        <v>0</v>
      </c>
      <c r="CF80">
        <v>13.17</v>
      </c>
      <c r="CG80">
        <v>0</v>
      </c>
    </row>
    <row r="81" spans="7:85">
      <c r="G81" t="s">
        <v>123</v>
      </c>
      <c r="H81" s="73">
        <v>674.90000000000009</v>
      </c>
      <c r="I81" s="46">
        <v>194.21000000000004</v>
      </c>
      <c r="J81" s="46">
        <v>602.2299999999999</v>
      </c>
      <c r="K81" s="46">
        <v>111.63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13.51</v>
      </c>
      <c r="AB81">
        <v>24.12</v>
      </c>
      <c r="AC81">
        <v>0</v>
      </c>
      <c r="AD81">
        <v>0.61</v>
      </c>
      <c r="AE81">
        <v>48.24</v>
      </c>
      <c r="AF81">
        <v>241.22</v>
      </c>
      <c r="AG81">
        <v>37.270000000000003</v>
      </c>
      <c r="AH81">
        <v>48.61</v>
      </c>
      <c r="AI81">
        <v>1.93</v>
      </c>
      <c r="AJ81">
        <v>0</v>
      </c>
      <c r="AK81">
        <v>96.49</v>
      </c>
      <c r="AL81">
        <v>0.35</v>
      </c>
      <c r="AM81">
        <v>0</v>
      </c>
      <c r="AN81">
        <v>0</v>
      </c>
      <c r="AO81">
        <v>0.52</v>
      </c>
      <c r="AP81">
        <v>66.760000000000005</v>
      </c>
      <c r="AQ81">
        <v>0</v>
      </c>
      <c r="AR81">
        <v>0</v>
      </c>
      <c r="AS81">
        <v>0</v>
      </c>
      <c r="AT81">
        <v>192.98</v>
      </c>
      <c r="AU81">
        <v>0.48</v>
      </c>
      <c r="AV81">
        <v>0</v>
      </c>
      <c r="AW81">
        <v>7.72</v>
      </c>
      <c r="AX81">
        <v>96.49</v>
      </c>
      <c r="AY81">
        <v>0</v>
      </c>
      <c r="AZ81">
        <v>166.93</v>
      </c>
      <c r="BA81">
        <v>0</v>
      </c>
      <c r="BB81">
        <v>36.18</v>
      </c>
      <c r="BC81">
        <v>1.93</v>
      </c>
      <c r="BD81">
        <v>0.77</v>
      </c>
      <c r="BE81">
        <v>0</v>
      </c>
      <c r="BF81">
        <v>0.97</v>
      </c>
      <c r="BG81">
        <v>0.68</v>
      </c>
      <c r="BH81">
        <v>0</v>
      </c>
      <c r="BI81">
        <v>0</v>
      </c>
      <c r="BJ81">
        <v>1.59</v>
      </c>
      <c r="BK81">
        <v>0</v>
      </c>
      <c r="BL81">
        <v>64.73</v>
      </c>
      <c r="BM81">
        <v>0</v>
      </c>
      <c r="BN81">
        <v>0</v>
      </c>
      <c r="BO81">
        <v>37.270000000000003</v>
      </c>
      <c r="BP81">
        <v>12.43</v>
      </c>
      <c r="BQ81">
        <v>0.88</v>
      </c>
      <c r="BR81">
        <v>48.24</v>
      </c>
      <c r="BS81">
        <v>0</v>
      </c>
      <c r="BT81">
        <v>67.540000000000006</v>
      </c>
      <c r="BU81">
        <v>38.6</v>
      </c>
      <c r="BV81">
        <v>0</v>
      </c>
      <c r="BW81">
        <v>24.12</v>
      </c>
      <c r="BX81">
        <v>24.66</v>
      </c>
      <c r="BY81">
        <v>0</v>
      </c>
      <c r="BZ81">
        <v>24.12</v>
      </c>
      <c r="CA81">
        <v>48.24</v>
      </c>
      <c r="CB81">
        <v>24.12</v>
      </c>
      <c r="CC81">
        <v>24.12</v>
      </c>
      <c r="CD81">
        <v>48.24</v>
      </c>
      <c r="CE81">
        <v>0</v>
      </c>
      <c r="CF81">
        <v>13.17</v>
      </c>
      <c r="CG81">
        <v>0</v>
      </c>
    </row>
    <row r="82" spans="7:85">
      <c r="G82" t="s">
        <v>124</v>
      </c>
      <c r="H82" s="73">
        <v>674.90000000000009</v>
      </c>
      <c r="I82" s="46">
        <v>194.21000000000004</v>
      </c>
      <c r="J82" s="46">
        <v>602.2299999999999</v>
      </c>
      <c r="K82" s="46">
        <v>111.63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13.51</v>
      </c>
      <c r="AB82">
        <v>24.12</v>
      </c>
      <c r="AC82">
        <v>0</v>
      </c>
      <c r="AD82">
        <v>0.61</v>
      </c>
      <c r="AE82">
        <v>48.24</v>
      </c>
      <c r="AF82">
        <v>241.22</v>
      </c>
      <c r="AG82">
        <v>37.270000000000003</v>
      </c>
      <c r="AH82">
        <v>48.61</v>
      </c>
      <c r="AI82">
        <v>1.93</v>
      </c>
      <c r="AJ82">
        <v>0</v>
      </c>
      <c r="AK82">
        <v>96.49</v>
      </c>
      <c r="AL82">
        <v>0.35</v>
      </c>
      <c r="AM82">
        <v>0</v>
      </c>
      <c r="AN82">
        <v>0</v>
      </c>
      <c r="AO82">
        <v>0.52</v>
      </c>
      <c r="AP82">
        <v>66.760000000000005</v>
      </c>
      <c r="AQ82">
        <v>0</v>
      </c>
      <c r="AR82">
        <v>0</v>
      </c>
      <c r="AS82">
        <v>0</v>
      </c>
      <c r="AT82">
        <v>192.98</v>
      </c>
      <c r="AU82">
        <v>0.48</v>
      </c>
      <c r="AV82">
        <v>0</v>
      </c>
      <c r="AW82">
        <v>7.72</v>
      </c>
      <c r="AX82">
        <v>96.49</v>
      </c>
      <c r="AY82">
        <v>0</v>
      </c>
      <c r="AZ82">
        <v>166.93</v>
      </c>
      <c r="BA82">
        <v>0</v>
      </c>
      <c r="BB82">
        <v>36.18</v>
      </c>
      <c r="BC82">
        <v>1.93</v>
      </c>
      <c r="BD82">
        <v>0.77</v>
      </c>
      <c r="BE82">
        <v>0</v>
      </c>
      <c r="BF82">
        <v>0.97</v>
      </c>
      <c r="BG82">
        <v>0.68</v>
      </c>
      <c r="BH82">
        <v>0</v>
      </c>
      <c r="BI82">
        <v>0</v>
      </c>
      <c r="BJ82">
        <v>1.59</v>
      </c>
      <c r="BK82">
        <v>0</v>
      </c>
      <c r="BL82">
        <v>64.73</v>
      </c>
      <c r="BM82">
        <v>0</v>
      </c>
      <c r="BN82">
        <v>0</v>
      </c>
      <c r="BO82">
        <v>37.270000000000003</v>
      </c>
      <c r="BP82">
        <v>12.43</v>
      </c>
      <c r="BQ82">
        <v>0.88</v>
      </c>
      <c r="BR82">
        <v>48.24</v>
      </c>
      <c r="BS82">
        <v>0</v>
      </c>
      <c r="BT82">
        <v>67.540000000000006</v>
      </c>
      <c r="BU82">
        <v>38.6</v>
      </c>
      <c r="BV82">
        <v>0</v>
      </c>
      <c r="BW82">
        <v>24.12</v>
      </c>
      <c r="BX82">
        <v>24.66</v>
      </c>
      <c r="BY82">
        <v>0</v>
      </c>
      <c r="BZ82">
        <v>24.12</v>
      </c>
      <c r="CA82">
        <v>48.24</v>
      </c>
      <c r="CB82">
        <v>24.12</v>
      </c>
      <c r="CC82">
        <v>24.12</v>
      </c>
      <c r="CD82">
        <v>48.24</v>
      </c>
      <c r="CE82">
        <v>0</v>
      </c>
      <c r="CF82">
        <v>13.17</v>
      </c>
      <c r="CG82">
        <v>0</v>
      </c>
    </row>
    <row r="83" spans="7:85">
      <c r="G83" t="s">
        <v>125</v>
      </c>
      <c r="H83" s="73">
        <v>819.63000000000011</v>
      </c>
      <c r="I83" s="46">
        <v>194.21000000000004</v>
      </c>
      <c r="J83" s="46">
        <v>602.2299999999999</v>
      </c>
      <c r="K83" s="46">
        <v>111.63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48.24</v>
      </c>
      <c r="AA83">
        <v>13.51</v>
      </c>
      <c r="AB83">
        <v>0</v>
      </c>
      <c r="AC83">
        <v>0</v>
      </c>
      <c r="AD83">
        <v>0.61</v>
      </c>
      <c r="AE83">
        <v>48.24</v>
      </c>
      <c r="AF83">
        <v>241.22</v>
      </c>
      <c r="AG83">
        <v>37.270000000000003</v>
      </c>
      <c r="AH83">
        <v>48.61</v>
      </c>
      <c r="AI83">
        <v>1.93</v>
      </c>
      <c r="AJ83">
        <v>0</v>
      </c>
      <c r="AK83">
        <v>96.49</v>
      </c>
      <c r="AL83">
        <v>0.35</v>
      </c>
      <c r="AM83">
        <v>0</v>
      </c>
      <c r="AN83">
        <v>0</v>
      </c>
      <c r="AO83">
        <v>0.52</v>
      </c>
      <c r="AP83">
        <v>66.760000000000005</v>
      </c>
      <c r="AQ83">
        <v>0</v>
      </c>
      <c r="AR83">
        <v>0</v>
      </c>
      <c r="AS83">
        <v>0</v>
      </c>
      <c r="AT83">
        <v>192.98</v>
      </c>
      <c r="AU83">
        <v>0.48</v>
      </c>
      <c r="AV83">
        <v>0</v>
      </c>
      <c r="AW83">
        <v>7.72</v>
      </c>
      <c r="AX83">
        <v>96.49</v>
      </c>
      <c r="AY83">
        <v>48.24</v>
      </c>
      <c r="AZ83">
        <v>166.93</v>
      </c>
      <c r="BA83">
        <v>0</v>
      </c>
      <c r="BB83">
        <v>36.18</v>
      </c>
      <c r="BC83">
        <v>1.93</v>
      </c>
      <c r="BD83">
        <v>0.77</v>
      </c>
      <c r="BE83">
        <v>19.3</v>
      </c>
      <c r="BF83">
        <v>0.97</v>
      </c>
      <c r="BG83">
        <v>0.68</v>
      </c>
      <c r="BH83">
        <v>0</v>
      </c>
      <c r="BI83">
        <v>0</v>
      </c>
      <c r="BJ83">
        <v>1.59</v>
      </c>
      <c r="BK83">
        <v>28.95</v>
      </c>
      <c r="BL83">
        <v>64.73</v>
      </c>
      <c r="BM83">
        <v>0</v>
      </c>
      <c r="BN83">
        <v>0</v>
      </c>
      <c r="BO83">
        <v>37.270000000000003</v>
      </c>
      <c r="BP83">
        <v>12.43</v>
      </c>
      <c r="BQ83">
        <v>0.88</v>
      </c>
      <c r="BR83">
        <v>48.24</v>
      </c>
      <c r="BS83">
        <v>0</v>
      </c>
      <c r="BT83">
        <v>67.540000000000006</v>
      </c>
      <c r="BU83">
        <v>38.6</v>
      </c>
      <c r="BV83">
        <v>24.12</v>
      </c>
      <c r="BW83">
        <v>24.12</v>
      </c>
      <c r="BX83">
        <v>24.66</v>
      </c>
      <c r="BY83">
        <v>0</v>
      </c>
      <c r="BZ83">
        <v>24.12</v>
      </c>
      <c r="CA83">
        <v>48.24</v>
      </c>
      <c r="CB83">
        <v>24.12</v>
      </c>
      <c r="CC83">
        <v>24.12</v>
      </c>
      <c r="CD83">
        <v>48.24</v>
      </c>
      <c r="CE83">
        <v>0</v>
      </c>
      <c r="CF83">
        <v>13.17</v>
      </c>
      <c r="CG83">
        <v>0</v>
      </c>
    </row>
    <row r="84" spans="7:85">
      <c r="G84" t="s">
        <v>126</v>
      </c>
      <c r="H84" s="73">
        <v>819.63000000000011</v>
      </c>
      <c r="I84" s="46">
        <v>194.21000000000004</v>
      </c>
      <c r="J84" s="46">
        <v>602.2299999999999</v>
      </c>
      <c r="K84" s="46">
        <v>111.63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48.24</v>
      </c>
      <c r="AA84">
        <v>13.51</v>
      </c>
      <c r="AB84">
        <v>0</v>
      </c>
      <c r="AC84">
        <v>0</v>
      </c>
      <c r="AD84">
        <v>0.61</v>
      </c>
      <c r="AE84">
        <v>48.24</v>
      </c>
      <c r="AF84">
        <v>241.22</v>
      </c>
      <c r="AG84">
        <v>37.270000000000003</v>
      </c>
      <c r="AH84">
        <v>48.61</v>
      </c>
      <c r="AI84">
        <v>1.93</v>
      </c>
      <c r="AJ84">
        <v>0</v>
      </c>
      <c r="AK84">
        <v>96.49</v>
      </c>
      <c r="AL84">
        <v>0.35</v>
      </c>
      <c r="AM84">
        <v>0</v>
      </c>
      <c r="AN84">
        <v>0</v>
      </c>
      <c r="AO84">
        <v>0.52</v>
      </c>
      <c r="AP84">
        <v>66.760000000000005</v>
      </c>
      <c r="AQ84">
        <v>0</v>
      </c>
      <c r="AR84">
        <v>0</v>
      </c>
      <c r="AS84">
        <v>0</v>
      </c>
      <c r="AT84">
        <v>192.98</v>
      </c>
      <c r="AU84">
        <v>0.48</v>
      </c>
      <c r="AV84">
        <v>0</v>
      </c>
      <c r="AW84">
        <v>7.72</v>
      </c>
      <c r="AX84">
        <v>96.49</v>
      </c>
      <c r="AY84">
        <v>48.24</v>
      </c>
      <c r="AZ84">
        <v>166.93</v>
      </c>
      <c r="BA84">
        <v>0</v>
      </c>
      <c r="BB84">
        <v>36.18</v>
      </c>
      <c r="BC84">
        <v>1.93</v>
      </c>
      <c r="BD84">
        <v>0.77</v>
      </c>
      <c r="BE84">
        <v>19.3</v>
      </c>
      <c r="BF84">
        <v>0.97</v>
      </c>
      <c r="BG84">
        <v>0.68</v>
      </c>
      <c r="BH84">
        <v>0</v>
      </c>
      <c r="BI84">
        <v>0</v>
      </c>
      <c r="BJ84">
        <v>1.59</v>
      </c>
      <c r="BK84">
        <v>28.95</v>
      </c>
      <c r="BL84">
        <v>64.73</v>
      </c>
      <c r="BM84">
        <v>0</v>
      </c>
      <c r="BN84">
        <v>0</v>
      </c>
      <c r="BO84">
        <v>37.270000000000003</v>
      </c>
      <c r="BP84">
        <v>12.43</v>
      </c>
      <c r="BQ84">
        <v>0.88</v>
      </c>
      <c r="BR84">
        <v>48.24</v>
      </c>
      <c r="BS84">
        <v>0</v>
      </c>
      <c r="BT84">
        <v>67.540000000000006</v>
      </c>
      <c r="BU84">
        <v>38.6</v>
      </c>
      <c r="BV84">
        <v>24.12</v>
      </c>
      <c r="BW84">
        <v>24.12</v>
      </c>
      <c r="BX84">
        <v>24.66</v>
      </c>
      <c r="BY84">
        <v>0</v>
      </c>
      <c r="BZ84">
        <v>24.12</v>
      </c>
      <c r="CA84">
        <v>48.24</v>
      </c>
      <c r="CB84">
        <v>24.12</v>
      </c>
      <c r="CC84">
        <v>24.12</v>
      </c>
      <c r="CD84">
        <v>48.24</v>
      </c>
      <c r="CE84">
        <v>0</v>
      </c>
      <c r="CF84">
        <v>13.17</v>
      </c>
      <c r="CG84">
        <v>0</v>
      </c>
    </row>
    <row r="85" spans="7:85">
      <c r="G85" t="s">
        <v>127</v>
      </c>
      <c r="H85" s="73">
        <v>867.87000000000012</v>
      </c>
      <c r="I85" s="46">
        <v>194.21000000000004</v>
      </c>
      <c r="J85" s="46">
        <v>602.2299999999999</v>
      </c>
      <c r="K85" s="46">
        <v>111.63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48.24</v>
      </c>
      <c r="AA85">
        <v>13.51</v>
      </c>
      <c r="AB85">
        <v>0</v>
      </c>
      <c r="AC85">
        <v>0</v>
      </c>
      <c r="AD85">
        <v>0.61</v>
      </c>
      <c r="AE85">
        <v>48.24</v>
      </c>
      <c r="AF85">
        <v>241.22</v>
      </c>
      <c r="AG85">
        <v>37.270000000000003</v>
      </c>
      <c r="AH85">
        <v>48.61</v>
      </c>
      <c r="AI85">
        <v>1.93</v>
      </c>
      <c r="AJ85">
        <v>48.24</v>
      </c>
      <c r="AK85">
        <v>96.49</v>
      </c>
      <c r="AL85">
        <v>0.35</v>
      </c>
      <c r="AM85">
        <v>0</v>
      </c>
      <c r="AN85">
        <v>0</v>
      </c>
      <c r="AO85">
        <v>0.52</v>
      </c>
      <c r="AP85">
        <v>66.760000000000005</v>
      </c>
      <c r="AQ85">
        <v>0</v>
      </c>
      <c r="AR85">
        <v>0</v>
      </c>
      <c r="AS85">
        <v>0</v>
      </c>
      <c r="AT85">
        <v>192.98</v>
      </c>
      <c r="AU85">
        <v>0.48</v>
      </c>
      <c r="AV85">
        <v>0</v>
      </c>
      <c r="AW85">
        <v>7.72</v>
      </c>
      <c r="AX85">
        <v>96.49</v>
      </c>
      <c r="AY85">
        <v>48.24</v>
      </c>
      <c r="AZ85">
        <v>166.93</v>
      </c>
      <c r="BA85">
        <v>0</v>
      </c>
      <c r="BB85">
        <v>36.18</v>
      </c>
      <c r="BC85">
        <v>1.93</v>
      </c>
      <c r="BD85">
        <v>0.77</v>
      </c>
      <c r="BE85">
        <v>19.3</v>
      </c>
      <c r="BF85">
        <v>0.97</v>
      </c>
      <c r="BG85">
        <v>0.68</v>
      </c>
      <c r="BH85">
        <v>0</v>
      </c>
      <c r="BI85">
        <v>0</v>
      </c>
      <c r="BJ85">
        <v>1.59</v>
      </c>
      <c r="BK85">
        <v>28.95</v>
      </c>
      <c r="BL85">
        <v>64.73</v>
      </c>
      <c r="BM85">
        <v>0</v>
      </c>
      <c r="BN85">
        <v>0</v>
      </c>
      <c r="BO85">
        <v>37.270000000000003</v>
      </c>
      <c r="BP85">
        <v>12.43</v>
      </c>
      <c r="BQ85">
        <v>0.88</v>
      </c>
      <c r="BR85">
        <v>48.24</v>
      </c>
      <c r="BS85">
        <v>0</v>
      </c>
      <c r="BT85">
        <v>67.540000000000006</v>
      </c>
      <c r="BU85">
        <v>38.6</v>
      </c>
      <c r="BV85">
        <v>24.12</v>
      </c>
      <c r="BW85">
        <v>24.12</v>
      </c>
      <c r="BX85">
        <v>24.66</v>
      </c>
      <c r="BY85">
        <v>0</v>
      </c>
      <c r="BZ85">
        <v>24.12</v>
      </c>
      <c r="CA85">
        <v>48.24</v>
      </c>
      <c r="CB85">
        <v>24.12</v>
      </c>
      <c r="CC85">
        <v>24.12</v>
      </c>
      <c r="CD85">
        <v>48.24</v>
      </c>
      <c r="CE85">
        <v>0</v>
      </c>
      <c r="CF85">
        <v>13.17</v>
      </c>
      <c r="CG85">
        <v>0</v>
      </c>
    </row>
    <row r="86" spans="7:85">
      <c r="G86" t="s">
        <v>128</v>
      </c>
      <c r="H86" s="73">
        <v>867.87000000000012</v>
      </c>
      <c r="I86" s="46">
        <v>194.21000000000004</v>
      </c>
      <c r="J86" s="46">
        <v>602.2299999999999</v>
      </c>
      <c r="K86" s="46">
        <v>111.63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48.24</v>
      </c>
      <c r="AA86">
        <v>13.51</v>
      </c>
      <c r="AB86">
        <v>0</v>
      </c>
      <c r="AC86">
        <v>0</v>
      </c>
      <c r="AD86">
        <v>0.61</v>
      </c>
      <c r="AE86">
        <v>48.24</v>
      </c>
      <c r="AF86">
        <v>241.22</v>
      </c>
      <c r="AG86">
        <v>37.270000000000003</v>
      </c>
      <c r="AH86">
        <v>48.61</v>
      </c>
      <c r="AI86">
        <v>1.93</v>
      </c>
      <c r="AJ86">
        <v>48.24</v>
      </c>
      <c r="AK86">
        <v>96.49</v>
      </c>
      <c r="AL86">
        <v>0.35</v>
      </c>
      <c r="AM86">
        <v>0</v>
      </c>
      <c r="AN86">
        <v>0</v>
      </c>
      <c r="AO86">
        <v>0.52</v>
      </c>
      <c r="AP86">
        <v>66.760000000000005</v>
      </c>
      <c r="AQ86">
        <v>0</v>
      </c>
      <c r="AR86">
        <v>0</v>
      </c>
      <c r="AS86">
        <v>0</v>
      </c>
      <c r="AT86">
        <v>192.98</v>
      </c>
      <c r="AU86">
        <v>0.48</v>
      </c>
      <c r="AV86">
        <v>0</v>
      </c>
      <c r="AW86">
        <v>7.72</v>
      </c>
      <c r="AX86">
        <v>96.49</v>
      </c>
      <c r="AY86">
        <v>48.24</v>
      </c>
      <c r="AZ86">
        <v>166.93</v>
      </c>
      <c r="BA86">
        <v>0</v>
      </c>
      <c r="BB86">
        <v>36.18</v>
      </c>
      <c r="BC86">
        <v>1.93</v>
      </c>
      <c r="BD86">
        <v>0.77</v>
      </c>
      <c r="BE86">
        <v>19.3</v>
      </c>
      <c r="BF86">
        <v>0.97</v>
      </c>
      <c r="BG86">
        <v>0.68</v>
      </c>
      <c r="BH86">
        <v>0</v>
      </c>
      <c r="BI86">
        <v>0</v>
      </c>
      <c r="BJ86">
        <v>1.59</v>
      </c>
      <c r="BK86">
        <v>28.95</v>
      </c>
      <c r="BL86">
        <v>64.73</v>
      </c>
      <c r="BM86">
        <v>0</v>
      </c>
      <c r="BN86">
        <v>0</v>
      </c>
      <c r="BO86">
        <v>37.270000000000003</v>
      </c>
      <c r="BP86">
        <v>12.43</v>
      </c>
      <c r="BQ86">
        <v>0.88</v>
      </c>
      <c r="BR86">
        <v>48.24</v>
      </c>
      <c r="BS86">
        <v>0</v>
      </c>
      <c r="BT86">
        <v>67.540000000000006</v>
      </c>
      <c r="BU86">
        <v>38.6</v>
      </c>
      <c r="BV86">
        <v>24.12</v>
      </c>
      <c r="BW86">
        <v>24.12</v>
      </c>
      <c r="BX86">
        <v>24.66</v>
      </c>
      <c r="BY86">
        <v>0</v>
      </c>
      <c r="BZ86">
        <v>24.12</v>
      </c>
      <c r="CA86">
        <v>48.24</v>
      </c>
      <c r="CB86">
        <v>24.12</v>
      </c>
      <c r="CC86">
        <v>24.12</v>
      </c>
      <c r="CD86">
        <v>48.24</v>
      </c>
      <c r="CE86">
        <v>0</v>
      </c>
      <c r="CF86">
        <v>13.17</v>
      </c>
      <c r="CG86">
        <v>0</v>
      </c>
    </row>
    <row r="87" spans="7:85">
      <c r="G87" t="s">
        <v>129</v>
      </c>
      <c r="H87" s="73">
        <v>1060.8599999999999</v>
      </c>
      <c r="I87" s="46">
        <v>194.21000000000004</v>
      </c>
      <c r="J87" s="46">
        <v>602.2299999999999</v>
      </c>
      <c r="K87" s="46">
        <v>111.63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48.24</v>
      </c>
      <c r="AA87">
        <v>13.51</v>
      </c>
      <c r="AB87">
        <v>0</v>
      </c>
      <c r="AC87">
        <v>0</v>
      </c>
      <c r="AD87">
        <v>0.61</v>
      </c>
      <c r="AE87">
        <v>48.24</v>
      </c>
      <c r="AF87">
        <v>241.22</v>
      </c>
      <c r="AG87">
        <v>37.270000000000003</v>
      </c>
      <c r="AH87">
        <v>48.61</v>
      </c>
      <c r="AI87">
        <v>1.93</v>
      </c>
      <c r="AJ87">
        <v>96.49</v>
      </c>
      <c r="AK87">
        <v>96.49</v>
      </c>
      <c r="AL87">
        <v>0.35</v>
      </c>
      <c r="AM87">
        <v>0</v>
      </c>
      <c r="AN87">
        <v>0</v>
      </c>
      <c r="AO87">
        <v>0.52</v>
      </c>
      <c r="AP87">
        <v>66.760000000000005</v>
      </c>
      <c r="AQ87">
        <v>96.49</v>
      </c>
      <c r="AR87">
        <v>0</v>
      </c>
      <c r="AS87">
        <v>0</v>
      </c>
      <c r="AT87">
        <v>192.98</v>
      </c>
      <c r="AU87">
        <v>0.48</v>
      </c>
      <c r="AV87">
        <v>0</v>
      </c>
      <c r="AW87">
        <v>7.72</v>
      </c>
      <c r="AX87">
        <v>96.49</v>
      </c>
      <c r="AY87">
        <v>96.49</v>
      </c>
      <c r="AZ87">
        <v>166.93</v>
      </c>
      <c r="BA87">
        <v>0</v>
      </c>
      <c r="BB87">
        <v>36.18</v>
      </c>
      <c r="BC87">
        <v>1.93</v>
      </c>
      <c r="BD87">
        <v>0.77</v>
      </c>
      <c r="BE87">
        <v>19.3</v>
      </c>
      <c r="BF87">
        <v>0.97</v>
      </c>
      <c r="BG87">
        <v>0.68</v>
      </c>
      <c r="BH87">
        <v>0</v>
      </c>
      <c r="BI87">
        <v>0</v>
      </c>
      <c r="BJ87">
        <v>1.59</v>
      </c>
      <c r="BK87">
        <v>28.95</v>
      </c>
      <c r="BL87">
        <v>64.73</v>
      </c>
      <c r="BM87">
        <v>0</v>
      </c>
      <c r="BN87">
        <v>0</v>
      </c>
      <c r="BO87">
        <v>37.270000000000003</v>
      </c>
      <c r="BP87">
        <v>12.43</v>
      </c>
      <c r="BQ87">
        <v>0.88</v>
      </c>
      <c r="BR87">
        <v>48.24</v>
      </c>
      <c r="BS87">
        <v>0</v>
      </c>
      <c r="BT87">
        <v>67.540000000000006</v>
      </c>
      <c r="BU87">
        <v>38.6</v>
      </c>
      <c r="BV87">
        <v>24.12</v>
      </c>
      <c r="BW87">
        <v>24.12</v>
      </c>
      <c r="BX87">
        <v>24.66</v>
      </c>
      <c r="BY87">
        <v>0</v>
      </c>
      <c r="BZ87">
        <v>24.12</v>
      </c>
      <c r="CA87">
        <v>48.24</v>
      </c>
      <c r="CB87">
        <v>24.12</v>
      </c>
      <c r="CC87">
        <v>24.12</v>
      </c>
      <c r="CD87">
        <v>48.24</v>
      </c>
      <c r="CE87">
        <v>0</v>
      </c>
      <c r="CF87">
        <v>13.17</v>
      </c>
      <c r="CG87">
        <v>0</v>
      </c>
    </row>
    <row r="88" spans="7:85">
      <c r="G88" t="s">
        <v>130</v>
      </c>
      <c r="H88" s="73">
        <v>1060.8599999999999</v>
      </c>
      <c r="I88" s="46">
        <v>194.21000000000004</v>
      </c>
      <c r="J88" s="46">
        <v>602.2299999999999</v>
      </c>
      <c r="K88" s="46">
        <v>111.63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48.24</v>
      </c>
      <c r="AA88">
        <v>13.51</v>
      </c>
      <c r="AB88">
        <v>0</v>
      </c>
      <c r="AC88">
        <v>0</v>
      </c>
      <c r="AD88">
        <v>0.61</v>
      </c>
      <c r="AE88">
        <v>48.24</v>
      </c>
      <c r="AF88">
        <v>241.22</v>
      </c>
      <c r="AG88">
        <v>37.270000000000003</v>
      </c>
      <c r="AH88">
        <v>48.61</v>
      </c>
      <c r="AI88">
        <v>1.93</v>
      </c>
      <c r="AJ88">
        <v>96.49</v>
      </c>
      <c r="AK88">
        <v>96.49</v>
      </c>
      <c r="AL88">
        <v>0.35</v>
      </c>
      <c r="AM88">
        <v>0</v>
      </c>
      <c r="AN88">
        <v>0</v>
      </c>
      <c r="AO88">
        <v>0.52</v>
      </c>
      <c r="AP88">
        <v>66.760000000000005</v>
      </c>
      <c r="AQ88">
        <v>96.49</v>
      </c>
      <c r="AR88">
        <v>0</v>
      </c>
      <c r="AS88">
        <v>0</v>
      </c>
      <c r="AT88">
        <v>192.98</v>
      </c>
      <c r="AU88">
        <v>0.48</v>
      </c>
      <c r="AV88">
        <v>0</v>
      </c>
      <c r="AW88">
        <v>7.72</v>
      </c>
      <c r="AX88">
        <v>96.49</v>
      </c>
      <c r="AY88">
        <v>96.49</v>
      </c>
      <c r="AZ88">
        <v>166.93</v>
      </c>
      <c r="BA88">
        <v>0</v>
      </c>
      <c r="BB88">
        <v>36.18</v>
      </c>
      <c r="BC88">
        <v>1.93</v>
      </c>
      <c r="BD88">
        <v>0.77</v>
      </c>
      <c r="BE88">
        <v>19.3</v>
      </c>
      <c r="BF88">
        <v>0.97</v>
      </c>
      <c r="BG88">
        <v>0.68</v>
      </c>
      <c r="BH88">
        <v>0</v>
      </c>
      <c r="BI88">
        <v>0</v>
      </c>
      <c r="BJ88">
        <v>1.59</v>
      </c>
      <c r="BK88">
        <v>28.95</v>
      </c>
      <c r="BL88">
        <v>64.73</v>
      </c>
      <c r="BM88">
        <v>0</v>
      </c>
      <c r="BN88">
        <v>0</v>
      </c>
      <c r="BO88">
        <v>37.270000000000003</v>
      </c>
      <c r="BP88">
        <v>12.43</v>
      </c>
      <c r="BQ88">
        <v>0.88</v>
      </c>
      <c r="BR88">
        <v>48.24</v>
      </c>
      <c r="BS88">
        <v>0</v>
      </c>
      <c r="BT88">
        <v>67.540000000000006</v>
      </c>
      <c r="BU88">
        <v>38.6</v>
      </c>
      <c r="BV88">
        <v>24.12</v>
      </c>
      <c r="BW88">
        <v>24.12</v>
      </c>
      <c r="BX88">
        <v>24.66</v>
      </c>
      <c r="BY88">
        <v>0</v>
      </c>
      <c r="BZ88">
        <v>24.12</v>
      </c>
      <c r="CA88">
        <v>48.24</v>
      </c>
      <c r="CB88">
        <v>24.12</v>
      </c>
      <c r="CC88">
        <v>24.12</v>
      </c>
      <c r="CD88">
        <v>48.24</v>
      </c>
      <c r="CE88">
        <v>0</v>
      </c>
      <c r="CF88">
        <v>13.17</v>
      </c>
      <c r="CG88">
        <v>0</v>
      </c>
    </row>
    <row r="89" spans="7:85">
      <c r="G89" t="s">
        <v>131</v>
      </c>
      <c r="H89" s="73">
        <v>1060.8599999999999</v>
      </c>
      <c r="I89" s="46">
        <v>194.21000000000004</v>
      </c>
      <c r="J89" s="46">
        <v>602.2299999999999</v>
      </c>
      <c r="K89" s="46">
        <v>111.63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48.24</v>
      </c>
      <c r="AA89">
        <v>13.51</v>
      </c>
      <c r="AB89">
        <v>0</v>
      </c>
      <c r="AC89">
        <v>0</v>
      </c>
      <c r="AD89">
        <v>0.61</v>
      </c>
      <c r="AE89">
        <v>48.24</v>
      </c>
      <c r="AF89">
        <v>241.22</v>
      </c>
      <c r="AG89">
        <v>37.270000000000003</v>
      </c>
      <c r="AH89">
        <v>48.61</v>
      </c>
      <c r="AI89">
        <v>1.93</v>
      </c>
      <c r="AJ89">
        <v>96.49</v>
      </c>
      <c r="AK89">
        <v>96.49</v>
      </c>
      <c r="AL89">
        <v>0.35</v>
      </c>
      <c r="AM89">
        <v>0</v>
      </c>
      <c r="AN89">
        <v>0</v>
      </c>
      <c r="AO89">
        <v>0.52</v>
      </c>
      <c r="AP89">
        <v>66.760000000000005</v>
      </c>
      <c r="AQ89">
        <v>96.49</v>
      </c>
      <c r="AR89">
        <v>0</v>
      </c>
      <c r="AS89">
        <v>0</v>
      </c>
      <c r="AT89">
        <v>192.98</v>
      </c>
      <c r="AU89">
        <v>0.48</v>
      </c>
      <c r="AV89">
        <v>0</v>
      </c>
      <c r="AW89">
        <v>7.72</v>
      </c>
      <c r="AX89">
        <v>96.49</v>
      </c>
      <c r="AY89">
        <v>96.49</v>
      </c>
      <c r="AZ89">
        <v>166.93</v>
      </c>
      <c r="BA89">
        <v>0</v>
      </c>
      <c r="BB89">
        <v>36.18</v>
      </c>
      <c r="BC89">
        <v>1.93</v>
      </c>
      <c r="BD89">
        <v>0.77</v>
      </c>
      <c r="BE89">
        <v>19.3</v>
      </c>
      <c r="BF89">
        <v>0.97</v>
      </c>
      <c r="BG89">
        <v>0.68</v>
      </c>
      <c r="BH89">
        <v>0</v>
      </c>
      <c r="BI89">
        <v>0</v>
      </c>
      <c r="BJ89">
        <v>1.59</v>
      </c>
      <c r="BK89">
        <v>28.95</v>
      </c>
      <c r="BL89">
        <v>64.73</v>
      </c>
      <c r="BM89">
        <v>0</v>
      </c>
      <c r="BN89">
        <v>0</v>
      </c>
      <c r="BO89">
        <v>37.270000000000003</v>
      </c>
      <c r="BP89">
        <v>12.43</v>
      </c>
      <c r="BQ89">
        <v>0.88</v>
      </c>
      <c r="BR89">
        <v>48.24</v>
      </c>
      <c r="BS89">
        <v>0</v>
      </c>
      <c r="BT89">
        <v>67.540000000000006</v>
      </c>
      <c r="BU89">
        <v>38.6</v>
      </c>
      <c r="BV89">
        <v>24.12</v>
      </c>
      <c r="BW89">
        <v>24.12</v>
      </c>
      <c r="BX89">
        <v>24.66</v>
      </c>
      <c r="BY89">
        <v>0</v>
      </c>
      <c r="BZ89">
        <v>24.12</v>
      </c>
      <c r="CA89">
        <v>48.24</v>
      </c>
      <c r="CB89">
        <v>24.12</v>
      </c>
      <c r="CC89">
        <v>24.12</v>
      </c>
      <c r="CD89">
        <v>48.24</v>
      </c>
      <c r="CE89">
        <v>0</v>
      </c>
      <c r="CF89">
        <v>13.17</v>
      </c>
      <c r="CG89">
        <v>0</v>
      </c>
    </row>
    <row r="90" spans="7:85">
      <c r="G90" t="s">
        <v>132</v>
      </c>
      <c r="H90" s="73">
        <v>1060.8599999999999</v>
      </c>
      <c r="I90" s="46">
        <v>194.21000000000004</v>
      </c>
      <c r="J90" s="46">
        <v>602.2299999999999</v>
      </c>
      <c r="K90" s="46">
        <v>111.63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48.24</v>
      </c>
      <c r="AA90">
        <v>13.51</v>
      </c>
      <c r="AB90">
        <v>0</v>
      </c>
      <c r="AC90">
        <v>0</v>
      </c>
      <c r="AD90">
        <v>0.61</v>
      </c>
      <c r="AE90">
        <v>48.24</v>
      </c>
      <c r="AF90">
        <v>241.22</v>
      </c>
      <c r="AG90">
        <v>37.270000000000003</v>
      </c>
      <c r="AH90">
        <v>48.61</v>
      </c>
      <c r="AI90">
        <v>1.93</v>
      </c>
      <c r="AJ90">
        <v>96.49</v>
      </c>
      <c r="AK90">
        <v>96.49</v>
      </c>
      <c r="AL90">
        <v>0.35</v>
      </c>
      <c r="AM90">
        <v>0</v>
      </c>
      <c r="AN90">
        <v>0</v>
      </c>
      <c r="AO90">
        <v>0.52</v>
      </c>
      <c r="AP90">
        <v>66.760000000000005</v>
      </c>
      <c r="AQ90">
        <v>96.49</v>
      </c>
      <c r="AR90">
        <v>0</v>
      </c>
      <c r="AS90">
        <v>0</v>
      </c>
      <c r="AT90">
        <v>192.98</v>
      </c>
      <c r="AU90">
        <v>0.48</v>
      </c>
      <c r="AV90">
        <v>0</v>
      </c>
      <c r="AW90">
        <v>7.72</v>
      </c>
      <c r="AX90">
        <v>96.49</v>
      </c>
      <c r="AY90">
        <v>96.49</v>
      </c>
      <c r="AZ90">
        <v>166.93</v>
      </c>
      <c r="BA90">
        <v>0</v>
      </c>
      <c r="BB90">
        <v>36.18</v>
      </c>
      <c r="BC90">
        <v>1.93</v>
      </c>
      <c r="BD90">
        <v>0.77</v>
      </c>
      <c r="BE90">
        <v>19.3</v>
      </c>
      <c r="BF90">
        <v>0.97</v>
      </c>
      <c r="BG90">
        <v>0.68</v>
      </c>
      <c r="BH90">
        <v>0</v>
      </c>
      <c r="BI90">
        <v>0</v>
      </c>
      <c r="BJ90">
        <v>1.59</v>
      </c>
      <c r="BK90">
        <v>28.95</v>
      </c>
      <c r="BL90">
        <v>64.73</v>
      </c>
      <c r="BM90">
        <v>0</v>
      </c>
      <c r="BN90">
        <v>0</v>
      </c>
      <c r="BO90">
        <v>37.270000000000003</v>
      </c>
      <c r="BP90">
        <v>12.43</v>
      </c>
      <c r="BQ90">
        <v>0.88</v>
      </c>
      <c r="BR90">
        <v>48.24</v>
      </c>
      <c r="BS90">
        <v>0</v>
      </c>
      <c r="BT90">
        <v>67.540000000000006</v>
      </c>
      <c r="BU90">
        <v>38.6</v>
      </c>
      <c r="BV90">
        <v>24.12</v>
      </c>
      <c r="BW90">
        <v>24.12</v>
      </c>
      <c r="BX90">
        <v>24.66</v>
      </c>
      <c r="BY90">
        <v>0</v>
      </c>
      <c r="BZ90">
        <v>24.12</v>
      </c>
      <c r="CA90">
        <v>48.24</v>
      </c>
      <c r="CB90">
        <v>24.12</v>
      </c>
      <c r="CC90">
        <v>24.12</v>
      </c>
      <c r="CD90">
        <v>48.24</v>
      </c>
      <c r="CE90">
        <v>0</v>
      </c>
      <c r="CF90">
        <v>13.17</v>
      </c>
      <c r="CG90">
        <v>0</v>
      </c>
    </row>
    <row r="91" spans="7:85">
      <c r="G91" t="s">
        <v>133</v>
      </c>
      <c r="H91" s="73">
        <v>1205.5499999999997</v>
      </c>
      <c r="I91" s="46">
        <v>242.45000000000005</v>
      </c>
      <c r="J91" s="46">
        <v>602.2299999999999</v>
      </c>
      <c r="K91" s="46">
        <v>111.63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48.24</v>
      </c>
      <c r="AA91">
        <v>13.51</v>
      </c>
      <c r="AB91">
        <v>0</v>
      </c>
      <c r="AC91">
        <v>0</v>
      </c>
      <c r="AD91">
        <v>0.61</v>
      </c>
      <c r="AE91">
        <v>48.24</v>
      </c>
      <c r="AF91">
        <v>241.22</v>
      </c>
      <c r="AG91">
        <v>37.270000000000003</v>
      </c>
      <c r="AH91">
        <v>48.61</v>
      </c>
      <c r="AI91">
        <v>1.93</v>
      </c>
      <c r="AJ91">
        <v>96.49</v>
      </c>
      <c r="AK91">
        <v>96.49</v>
      </c>
      <c r="AL91">
        <v>0.35</v>
      </c>
      <c r="AM91">
        <v>0</v>
      </c>
      <c r="AN91">
        <v>0</v>
      </c>
      <c r="AO91">
        <v>0.52</v>
      </c>
      <c r="AP91">
        <v>66.760000000000005</v>
      </c>
      <c r="AQ91">
        <v>96.49</v>
      </c>
      <c r="AR91">
        <v>0</v>
      </c>
      <c r="AS91">
        <v>0</v>
      </c>
      <c r="AT91">
        <v>192.98</v>
      </c>
      <c r="AU91">
        <v>0.48</v>
      </c>
      <c r="AV91">
        <v>0</v>
      </c>
      <c r="AW91">
        <v>7.72</v>
      </c>
      <c r="AX91">
        <v>96.49</v>
      </c>
      <c r="AY91">
        <v>96.49</v>
      </c>
      <c r="AZ91">
        <v>166.93</v>
      </c>
      <c r="BA91">
        <v>0</v>
      </c>
      <c r="BB91">
        <v>36.18</v>
      </c>
      <c r="BC91">
        <v>1.93</v>
      </c>
      <c r="BD91">
        <v>0.72</v>
      </c>
      <c r="BE91">
        <v>19.3</v>
      </c>
      <c r="BF91">
        <v>0.97</v>
      </c>
      <c r="BG91">
        <v>0.68</v>
      </c>
      <c r="BH91">
        <v>48.24</v>
      </c>
      <c r="BI91">
        <v>144.74</v>
      </c>
      <c r="BJ91">
        <v>1.59</v>
      </c>
      <c r="BK91">
        <v>28.95</v>
      </c>
      <c r="BL91">
        <v>64.73</v>
      </c>
      <c r="BM91">
        <v>0</v>
      </c>
      <c r="BN91">
        <v>0</v>
      </c>
      <c r="BO91">
        <v>37.270000000000003</v>
      </c>
      <c r="BP91">
        <v>12.43</v>
      </c>
      <c r="BQ91">
        <v>0.88</v>
      </c>
      <c r="BR91">
        <v>48.24</v>
      </c>
      <c r="BS91">
        <v>0</v>
      </c>
      <c r="BT91">
        <v>67.540000000000006</v>
      </c>
      <c r="BU91">
        <v>38.6</v>
      </c>
      <c r="BV91">
        <v>24.12</v>
      </c>
      <c r="BW91">
        <v>24.12</v>
      </c>
      <c r="BX91">
        <v>24.66</v>
      </c>
      <c r="BY91">
        <v>0</v>
      </c>
      <c r="BZ91">
        <v>24.12</v>
      </c>
      <c r="CA91">
        <v>48.24</v>
      </c>
      <c r="CB91">
        <v>24.12</v>
      </c>
      <c r="CC91">
        <v>24.12</v>
      </c>
      <c r="CD91">
        <v>48.24</v>
      </c>
      <c r="CE91">
        <v>0</v>
      </c>
      <c r="CF91">
        <v>13.17</v>
      </c>
      <c r="CG91">
        <v>0</v>
      </c>
    </row>
    <row r="92" spans="7:85">
      <c r="G92" t="s">
        <v>134</v>
      </c>
      <c r="H92" s="73">
        <v>1205.5499999999997</v>
      </c>
      <c r="I92" s="46">
        <v>242.45000000000005</v>
      </c>
      <c r="J92" s="46">
        <v>602.2299999999999</v>
      </c>
      <c r="K92" s="46">
        <v>111.63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48.24</v>
      </c>
      <c r="AA92">
        <v>13.51</v>
      </c>
      <c r="AB92">
        <v>0</v>
      </c>
      <c r="AC92">
        <v>0</v>
      </c>
      <c r="AD92">
        <v>0.61</v>
      </c>
      <c r="AE92">
        <v>48.24</v>
      </c>
      <c r="AF92">
        <v>241.22</v>
      </c>
      <c r="AG92">
        <v>37.270000000000003</v>
      </c>
      <c r="AH92">
        <v>48.61</v>
      </c>
      <c r="AI92">
        <v>1.93</v>
      </c>
      <c r="AJ92">
        <v>96.49</v>
      </c>
      <c r="AK92">
        <v>96.49</v>
      </c>
      <c r="AL92">
        <v>0.35</v>
      </c>
      <c r="AM92">
        <v>0</v>
      </c>
      <c r="AN92">
        <v>0</v>
      </c>
      <c r="AO92">
        <v>0.52</v>
      </c>
      <c r="AP92">
        <v>66.760000000000005</v>
      </c>
      <c r="AQ92">
        <v>96.49</v>
      </c>
      <c r="AR92">
        <v>0</v>
      </c>
      <c r="AS92">
        <v>0</v>
      </c>
      <c r="AT92">
        <v>192.98</v>
      </c>
      <c r="AU92">
        <v>0.48</v>
      </c>
      <c r="AV92">
        <v>0</v>
      </c>
      <c r="AW92">
        <v>7.72</v>
      </c>
      <c r="AX92">
        <v>96.49</v>
      </c>
      <c r="AY92">
        <v>96.49</v>
      </c>
      <c r="AZ92">
        <v>166.93</v>
      </c>
      <c r="BA92">
        <v>0</v>
      </c>
      <c r="BB92">
        <v>36.18</v>
      </c>
      <c r="BC92">
        <v>1.93</v>
      </c>
      <c r="BD92">
        <v>0.72</v>
      </c>
      <c r="BE92">
        <v>19.3</v>
      </c>
      <c r="BF92">
        <v>0.97</v>
      </c>
      <c r="BG92">
        <v>0.68</v>
      </c>
      <c r="BH92">
        <v>48.24</v>
      </c>
      <c r="BI92">
        <v>144.74</v>
      </c>
      <c r="BJ92">
        <v>1.59</v>
      </c>
      <c r="BK92">
        <v>28.95</v>
      </c>
      <c r="BL92">
        <v>64.73</v>
      </c>
      <c r="BM92">
        <v>0</v>
      </c>
      <c r="BN92">
        <v>0</v>
      </c>
      <c r="BO92">
        <v>37.270000000000003</v>
      </c>
      <c r="BP92">
        <v>12.43</v>
      </c>
      <c r="BQ92">
        <v>0.88</v>
      </c>
      <c r="BR92">
        <v>48.24</v>
      </c>
      <c r="BS92">
        <v>0</v>
      </c>
      <c r="BT92">
        <v>67.540000000000006</v>
      </c>
      <c r="BU92">
        <v>38.6</v>
      </c>
      <c r="BV92">
        <v>24.12</v>
      </c>
      <c r="BW92">
        <v>24.12</v>
      </c>
      <c r="BX92">
        <v>24.66</v>
      </c>
      <c r="BY92">
        <v>0</v>
      </c>
      <c r="BZ92">
        <v>24.12</v>
      </c>
      <c r="CA92">
        <v>48.24</v>
      </c>
      <c r="CB92">
        <v>24.12</v>
      </c>
      <c r="CC92">
        <v>24.12</v>
      </c>
      <c r="CD92">
        <v>48.24</v>
      </c>
      <c r="CE92">
        <v>0</v>
      </c>
      <c r="CF92">
        <v>13.17</v>
      </c>
      <c r="CG92">
        <v>0</v>
      </c>
    </row>
    <row r="93" spans="7:85">
      <c r="G93" t="s">
        <v>135</v>
      </c>
      <c r="H93" s="73">
        <v>1205.5499999999997</v>
      </c>
      <c r="I93" s="46">
        <v>502.98</v>
      </c>
      <c r="J93" s="46">
        <v>602.2299999999999</v>
      </c>
      <c r="K93" s="46">
        <v>111.63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48.24</v>
      </c>
      <c r="AA93">
        <v>13.51</v>
      </c>
      <c r="AB93">
        <v>0</v>
      </c>
      <c r="AC93">
        <v>0</v>
      </c>
      <c r="AD93">
        <v>0.61</v>
      </c>
      <c r="AE93">
        <v>48.24</v>
      </c>
      <c r="AF93">
        <v>241.22</v>
      </c>
      <c r="AG93">
        <v>37.270000000000003</v>
      </c>
      <c r="AH93">
        <v>48.61</v>
      </c>
      <c r="AI93">
        <v>1.93</v>
      </c>
      <c r="AJ93">
        <v>96.49</v>
      </c>
      <c r="AK93">
        <v>96.49</v>
      </c>
      <c r="AL93">
        <v>0.35</v>
      </c>
      <c r="AM93">
        <v>0</v>
      </c>
      <c r="AN93">
        <v>0</v>
      </c>
      <c r="AO93">
        <v>0.52</v>
      </c>
      <c r="AP93">
        <v>66.760000000000005</v>
      </c>
      <c r="AQ93">
        <v>96.49</v>
      </c>
      <c r="AR93">
        <v>0</v>
      </c>
      <c r="AS93">
        <v>0</v>
      </c>
      <c r="AT93">
        <v>192.98</v>
      </c>
      <c r="AU93">
        <v>0.48</v>
      </c>
      <c r="AV93">
        <v>0</v>
      </c>
      <c r="AW93">
        <v>7.72</v>
      </c>
      <c r="AX93">
        <v>96.49</v>
      </c>
      <c r="AY93">
        <v>96.49</v>
      </c>
      <c r="AZ93">
        <v>166.93</v>
      </c>
      <c r="BA93">
        <v>0</v>
      </c>
      <c r="BB93">
        <v>36.18</v>
      </c>
      <c r="BC93">
        <v>1.93</v>
      </c>
      <c r="BD93">
        <v>0.72</v>
      </c>
      <c r="BE93">
        <v>19.3</v>
      </c>
      <c r="BF93">
        <v>0.97</v>
      </c>
      <c r="BG93">
        <v>0.68</v>
      </c>
      <c r="BH93">
        <v>48.24</v>
      </c>
      <c r="BI93">
        <v>144.74</v>
      </c>
      <c r="BJ93">
        <v>1.59</v>
      </c>
      <c r="BK93">
        <v>28.95</v>
      </c>
      <c r="BL93">
        <v>64.73</v>
      </c>
      <c r="BM93">
        <v>0</v>
      </c>
      <c r="BN93">
        <v>0</v>
      </c>
      <c r="BO93">
        <v>37.270000000000003</v>
      </c>
      <c r="BP93">
        <v>12.43</v>
      </c>
      <c r="BQ93">
        <v>0.88</v>
      </c>
      <c r="BR93">
        <v>308.77</v>
      </c>
      <c r="BS93">
        <v>0</v>
      </c>
      <c r="BT93">
        <v>67.540000000000006</v>
      </c>
      <c r="BU93">
        <v>38.6</v>
      </c>
      <c r="BV93">
        <v>24.12</v>
      </c>
      <c r="BW93">
        <v>24.12</v>
      </c>
      <c r="BX93">
        <v>24.66</v>
      </c>
      <c r="BY93">
        <v>0</v>
      </c>
      <c r="BZ93">
        <v>24.12</v>
      </c>
      <c r="CA93">
        <v>48.24</v>
      </c>
      <c r="CB93">
        <v>24.12</v>
      </c>
      <c r="CC93">
        <v>24.12</v>
      </c>
      <c r="CD93">
        <v>48.24</v>
      </c>
      <c r="CE93">
        <v>0</v>
      </c>
      <c r="CF93">
        <v>13.17</v>
      </c>
      <c r="CG93">
        <v>0</v>
      </c>
    </row>
    <row r="94" spans="7:85">
      <c r="G94" t="s">
        <v>136</v>
      </c>
      <c r="H94" s="73">
        <v>1205.5499999999997</v>
      </c>
      <c r="I94" s="46">
        <v>502.98</v>
      </c>
      <c r="J94" s="46">
        <v>602.2299999999999</v>
      </c>
      <c r="K94" s="46">
        <v>111.63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48.24</v>
      </c>
      <c r="AA94">
        <v>13.51</v>
      </c>
      <c r="AB94">
        <v>0</v>
      </c>
      <c r="AC94">
        <v>0</v>
      </c>
      <c r="AD94">
        <v>0.61</v>
      </c>
      <c r="AE94">
        <v>48.24</v>
      </c>
      <c r="AF94">
        <v>241.22</v>
      </c>
      <c r="AG94">
        <v>37.270000000000003</v>
      </c>
      <c r="AH94">
        <v>48.61</v>
      </c>
      <c r="AI94">
        <v>1.93</v>
      </c>
      <c r="AJ94">
        <v>96.49</v>
      </c>
      <c r="AK94">
        <v>96.49</v>
      </c>
      <c r="AL94">
        <v>0.35</v>
      </c>
      <c r="AM94">
        <v>0</v>
      </c>
      <c r="AN94">
        <v>0</v>
      </c>
      <c r="AO94">
        <v>0.52</v>
      </c>
      <c r="AP94">
        <v>66.760000000000005</v>
      </c>
      <c r="AQ94">
        <v>96.49</v>
      </c>
      <c r="AR94">
        <v>0</v>
      </c>
      <c r="AS94">
        <v>0</v>
      </c>
      <c r="AT94">
        <v>192.98</v>
      </c>
      <c r="AU94">
        <v>0.48</v>
      </c>
      <c r="AV94">
        <v>0</v>
      </c>
      <c r="AW94">
        <v>7.72</v>
      </c>
      <c r="AX94">
        <v>96.49</v>
      </c>
      <c r="AY94">
        <v>96.49</v>
      </c>
      <c r="AZ94">
        <v>166.93</v>
      </c>
      <c r="BA94">
        <v>0</v>
      </c>
      <c r="BB94">
        <v>36.18</v>
      </c>
      <c r="BC94">
        <v>1.93</v>
      </c>
      <c r="BD94">
        <v>0.72</v>
      </c>
      <c r="BE94">
        <v>19.3</v>
      </c>
      <c r="BF94">
        <v>0.97</v>
      </c>
      <c r="BG94">
        <v>0.68</v>
      </c>
      <c r="BH94">
        <v>48.24</v>
      </c>
      <c r="BI94">
        <v>144.74</v>
      </c>
      <c r="BJ94">
        <v>1.59</v>
      </c>
      <c r="BK94">
        <v>28.95</v>
      </c>
      <c r="BL94">
        <v>64.73</v>
      </c>
      <c r="BM94">
        <v>0</v>
      </c>
      <c r="BN94">
        <v>0</v>
      </c>
      <c r="BO94">
        <v>37.270000000000003</v>
      </c>
      <c r="BP94">
        <v>12.43</v>
      </c>
      <c r="BQ94">
        <v>0.88</v>
      </c>
      <c r="BR94">
        <v>308.77</v>
      </c>
      <c r="BS94">
        <v>0</v>
      </c>
      <c r="BT94">
        <v>67.540000000000006</v>
      </c>
      <c r="BU94">
        <v>38.6</v>
      </c>
      <c r="BV94">
        <v>24.12</v>
      </c>
      <c r="BW94">
        <v>24.12</v>
      </c>
      <c r="BX94">
        <v>24.66</v>
      </c>
      <c r="BY94">
        <v>0</v>
      </c>
      <c r="BZ94">
        <v>24.12</v>
      </c>
      <c r="CA94">
        <v>48.24</v>
      </c>
      <c r="CB94">
        <v>24.12</v>
      </c>
      <c r="CC94">
        <v>24.12</v>
      </c>
      <c r="CD94">
        <v>48.24</v>
      </c>
      <c r="CE94">
        <v>0</v>
      </c>
      <c r="CF94">
        <v>13.17</v>
      </c>
      <c r="CG94">
        <v>0</v>
      </c>
    </row>
    <row r="95" spans="7:85">
      <c r="G95" t="s">
        <v>137</v>
      </c>
      <c r="H95" s="73">
        <v>1204.4899999999996</v>
      </c>
      <c r="I95" s="46">
        <v>502.98</v>
      </c>
      <c r="J95" s="46">
        <v>602.2299999999999</v>
      </c>
      <c r="K95" s="46">
        <v>111.63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48.24</v>
      </c>
      <c r="AA95">
        <v>13.51</v>
      </c>
      <c r="AB95">
        <v>0</v>
      </c>
      <c r="AC95">
        <v>0</v>
      </c>
      <c r="AD95">
        <v>0.61</v>
      </c>
      <c r="AE95">
        <v>48.24</v>
      </c>
      <c r="AF95">
        <v>241.22</v>
      </c>
      <c r="AG95">
        <v>37.270000000000003</v>
      </c>
      <c r="AH95">
        <v>48.61</v>
      </c>
      <c r="AI95">
        <v>1.93</v>
      </c>
      <c r="AJ95">
        <v>96.49</v>
      </c>
      <c r="AK95">
        <v>96.49</v>
      </c>
      <c r="AL95">
        <v>0.35</v>
      </c>
      <c r="AM95">
        <v>0</v>
      </c>
      <c r="AN95">
        <v>0</v>
      </c>
      <c r="AO95">
        <v>0.52</v>
      </c>
      <c r="AP95">
        <v>66.760000000000005</v>
      </c>
      <c r="AQ95">
        <v>96.49</v>
      </c>
      <c r="AR95">
        <v>0</v>
      </c>
      <c r="AS95">
        <v>0</v>
      </c>
      <c r="AT95">
        <v>192.98</v>
      </c>
      <c r="AU95">
        <v>0.48</v>
      </c>
      <c r="AV95">
        <v>0</v>
      </c>
      <c r="AW95">
        <v>6.75</v>
      </c>
      <c r="AX95">
        <v>96.49</v>
      </c>
      <c r="AY95">
        <v>96.49</v>
      </c>
      <c r="AZ95">
        <v>166.93</v>
      </c>
      <c r="BA95">
        <v>0</v>
      </c>
      <c r="BB95">
        <v>36.18</v>
      </c>
      <c r="BC95">
        <v>1.93</v>
      </c>
      <c r="BD95">
        <v>0.63</v>
      </c>
      <c r="BE95">
        <v>19.3</v>
      </c>
      <c r="BF95">
        <v>0.97</v>
      </c>
      <c r="BG95">
        <v>0.68</v>
      </c>
      <c r="BH95">
        <v>48.24</v>
      </c>
      <c r="BI95">
        <v>144.74</v>
      </c>
      <c r="BJ95">
        <v>1.59</v>
      </c>
      <c r="BK95">
        <v>28.95</v>
      </c>
      <c r="BL95">
        <v>64.73</v>
      </c>
      <c r="BM95">
        <v>0</v>
      </c>
      <c r="BN95">
        <v>0</v>
      </c>
      <c r="BO95">
        <v>37.270000000000003</v>
      </c>
      <c r="BP95">
        <v>12.43</v>
      </c>
      <c r="BQ95">
        <v>0.88</v>
      </c>
      <c r="BR95">
        <v>308.77</v>
      </c>
      <c r="BS95">
        <v>0</v>
      </c>
      <c r="BT95">
        <v>67.540000000000006</v>
      </c>
      <c r="BU95">
        <v>38.6</v>
      </c>
      <c r="BV95">
        <v>24.12</v>
      </c>
      <c r="BW95">
        <v>24.12</v>
      </c>
      <c r="BX95">
        <v>24.66</v>
      </c>
      <c r="BY95">
        <v>0</v>
      </c>
      <c r="BZ95">
        <v>24.12</v>
      </c>
      <c r="CA95">
        <v>48.24</v>
      </c>
      <c r="CB95">
        <v>24.12</v>
      </c>
      <c r="CC95">
        <v>24.12</v>
      </c>
      <c r="CD95">
        <v>48.24</v>
      </c>
      <c r="CE95">
        <v>0</v>
      </c>
      <c r="CF95">
        <v>13.17</v>
      </c>
      <c r="CG95">
        <v>0</v>
      </c>
    </row>
    <row r="96" spans="7:85">
      <c r="G96" t="s">
        <v>138</v>
      </c>
      <c r="H96" s="73">
        <v>1204.4899999999996</v>
      </c>
      <c r="I96" s="46">
        <v>502.98</v>
      </c>
      <c r="J96" s="46">
        <v>602.2299999999999</v>
      </c>
      <c r="K96" s="46">
        <v>111.63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48.24</v>
      </c>
      <c r="AA96">
        <v>13.51</v>
      </c>
      <c r="AB96">
        <v>0</v>
      </c>
      <c r="AC96">
        <v>0</v>
      </c>
      <c r="AD96">
        <v>0.61</v>
      </c>
      <c r="AE96">
        <v>48.24</v>
      </c>
      <c r="AF96">
        <v>241.22</v>
      </c>
      <c r="AG96">
        <v>37.270000000000003</v>
      </c>
      <c r="AH96">
        <v>48.61</v>
      </c>
      <c r="AI96">
        <v>1.93</v>
      </c>
      <c r="AJ96">
        <v>96.49</v>
      </c>
      <c r="AK96">
        <v>96.49</v>
      </c>
      <c r="AL96">
        <v>0.35</v>
      </c>
      <c r="AM96">
        <v>0</v>
      </c>
      <c r="AN96">
        <v>0</v>
      </c>
      <c r="AO96">
        <v>0.52</v>
      </c>
      <c r="AP96">
        <v>66.760000000000005</v>
      </c>
      <c r="AQ96">
        <v>96.49</v>
      </c>
      <c r="AR96">
        <v>0</v>
      </c>
      <c r="AS96">
        <v>0</v>
      </c>
      <c r="AT96">
        <v>192.98</v>
      </c>
      <c r="AU96">
        <v>0.48</v>
      </c>
      <c r="AV96">
        <v>0</v>
      </c>
      <c r="AW96">
        <v>6.75</v>
      </c>
      <c r="AX96">
        <v>96.49</v>
      </c>
      <c r="AY96">
        <v>96.49</v>
      </c>
      <c r="AZ96">
        <v>166.93</v>
      </c>
      <c r="BA96">
        <v>0</v>
      </c>
      <c r="BB96">
        <v>36.18</v>
      </c>
      <c r="BC96">
        <v>1.93</v>
      </c>
      <c r="BD96">
        <v>0.63</v>
      </c>
      <c r="BE96">
        <v>19.3</v>
      </c>
      <c r="BF96">
        <v>0.97</v>
      </c>
      <c r="BG96">
        <v>0.68</v>
      </c>
      <c r="BH96">
        <v>48.24</v>
      </c>
      <c r="BI96">
        <v>144.74</v>
      </c>
      <c r="BJ96">
        <v>1.59</v>
      </c>
      <c r="BK96">
        <v>28.95</v>
      </c>
      <c r="BL96">
        <v>64.73</v>
      </c>
      <c r="BM96">
        <v>0</v>
      </c>
      <c r="BN96">
        <v>0</v>
      </c>
      <c r="BO96">
        <v>37.270000000000003</v>
      </c>
      <c r="BP96">
        <v>12.43</v>
      </c>
      <c r="BQ96">
        <v>0.88</v>
      </c>
      <c r="BR96">
        <v>308.77</v>
      </c>
      <c r="BS96">
        <v>0</v>
      </c>
      <c r="BT96">
        <v>67.540000000000006</v>
      </c>
      <c r="BU96">
        <v>38.6</v>
      </c>
      <c r="BV96">
        <v>24.12</v>
      </c>
      <c r="BW96">
        <v>24.12</v>
      </c>
      <c r="BX96">
        <v>24.66</v>
      </c>
      <c r="BY96">
        <v>0</v>
      </c>
      <c r="BZ96">
        <v>24.12</v>
      </c>
      <c r="CA96">
        <v>48.24</v>
      </c>
      <c r="CB96">
        <v>24.12</v>
      </c>
      <c r="CC96">
        <v>24.12</v>
      </c>
      <c r="CD96">
        <v>48.24</v>
      </c>
      <c r="CE96">
        <v>0</v>
      </c>
      <c r="CF96">
        <v>13.17</v>
      </c>
      <c r="CG96">
        <v>0</v>
      </c>
    </row>
    <row r="97" spans="1:133">
      <c r="G97" t="s">
        <v>139</v>
      </c>
      <c r="H97" s="73">
        <v>1204.4899999999996</v>
      </c>
      <c r="I97" s="46">
        <v>502.98</v>
      </c>
      <c r="J97" s="46">
        <v>602.2299999999999</v>
      </c>
      <c r="K97" s="46">
        <v>111.63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48.24</v>
      </c>
      <c r="AA97">
        <v>13.51</v>
      </c>
      <c r="AB97">
        <v>0</v>
      </c>
      <c r="AC97">
        <v>0</v>
      </c>
      <c r="AD97">
        <v>0.61</v>
      </c>
      <c r="AE97">
        <v>48.24</v>
      </c>
      <c r="AF97">
        <v>241.22</v>
      </c>
      <c r="AG97">
        <v>37.270000000000003</v>
      </c>
      <c r="AH97">
        <v>48.61</v>
      </c>
      <c r="AI97">
        <v>1.93</v>
      </c>
      <c r="AJ97">
        <v>96.49</v>
      </c>
      <c r="AK97">
        <v>96.49</v>
      </c>
      <c r="AL97">
        <v>0.35</v>
      </c>
      <c r="AM97">
        <v>0</v>
      </c>
      <c r="AN97">
        <v>0</v>
      </c>
      <c r="AO97">
        <v>0.52</v>
      </c>
      <c r="AP97">
        <v>66.760000000000005</v>
      </c>
      <c r="AQ97">
        <v>96.49</v>
      </c>
      <c r="AR97">
        <v>0</v>
      </c>
      <c r="AS97">
        <v>0</v>
      </c>
      <c r="AT97">
        <v>192.98</v>
      </c>
      <c r="AU97">
        <v>0.48</v>
      </c>
      <c r="AV97">
        <v>0</v>
      </c>
      <c r="AW97">
        <v>6.75</v>
      </c>
      <c r="AX97">
        <v>96.49</v>
      </c>
      <c r="AY97">
        <v>96.49</v>
      </c>
      <c r="AZ97">
        <v>166.93</v>
      </c>
      <c r="BA97">
        <v>0</v>
      </c>
      <c r="BB97">
        <v>36.18</v>
      </c>
      <c r="BC97">
        <v>1.93</v>
      </c>
      <c r="BD97">
        <v>0.63</v>
      </c>
      <c r="BE97">
        <v>19.3</v>
      </c>
      <c r="BF97">
        <v>0.97</v>
      </c>
      <c r="BG97">
        <v>0.68</v>
      </c>
      <c r="BH97">
        <v>48.24</v>
      </c>
      <c r="BI97">
        <v>144.74</v>
      </c>
      <c r="BJ97">
        <v>1.59</v>
      </c>
      <c r="BK97">
        <v>28.95</v>
      </c>
      <c r="BL97">
        <v>64.73</v>
      </c>
      <c r="BM97">
        <v>0</v>
      </c>
      <c r="BN97">
        <v>0</v>
      </c>
      <c r="BO97">
        <v>37.270000000000003</v>
      </c>
      <c r="BP97">
        <v>12.43</v>
      </c>
      <c r="BQ97">
        <v>0.88</v>
      </c>
      <c r="BR97">
        <v>308.77</v>
      </c>
      <c r="BS97">
        <v>0</v>
      </c>
      <c r="BT97">
        <v>67.540000000000006</v>
      </c>
      <c r="BU97">
        <v>38.6</v>
      </c>
      <c r="BV97">
        <v>24.12</v>
      </c>
      <c r="BW97">
        <v>24.12</v>
      </c>
      <c r="BX97">
        <v>24.66</v>
      </c>
      <c r="BY97">
        <v>0</v>
      </c>
      <c r="BZ97">
        <v>24.12</v>
      </c>
      <c r="CA97">
        <v>48.24</v>
      </c>
      <c r="CB97">
        <v>24.12</v>
      </c>
      <c r="CC97">
        <v>24.12</v>
      </c>
      <c r="CD97">
        <v>48.24</v>
      </c>
      <c r="CE97">
        <v>0</v>
      </c>
      <c r="CF97">
        <v>13.17</v>
      </c>
      <c r="CG97">
        <v>0</v>
      </c>
    </row>
    <row r="98" spans="1:133">
      <c r="G98" t="s">
        <v>140</v>
      </c>
      <c r="H98" s="73">
        <v>1204.4899999999996</v>
      </c>
      <c r="I98" s="46">
        <v>502.98</v>
      </c>
      <c r="J98" s="46">
        <v>602.2299999999999</v>
      </c>
      <c r="K98" s="46">
        <v>111.63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48.24</v>
      </c>
      <c r="AA98">
        <v>13.51</v>
      </c>
      <c r="AB98">
        <v>0</v>
      </c>
      <c r="AC98">
        <v>0</v>
      </c>
      <c r="AD98">
        <v>0.61</v>
      </c>
      <c r="AE98">
        <v>48.24</v>
      </c>
      <c r="AF98">
        <v>241.22</v>
      </c>
      <c r="AG98">
        <v>37.270000000000003</v>
      </c>
      <c r="AH98">
        <v>48.61</v>
      </c>
      <c r="AI98">
        <v>1.93</v>
      </c>
      <c r="AJ98">
        <v>96.49</v>
      </c>
      <c r="AK98">
        <v>96.49</v>
      </c>
      <c r="AL98">
        <v>0.35</v>
      </c>
      <c r="AM98">
        <v>0</v>
      </c>
      <c r="AN98">
        <v>0</v>
      </c>
      <c r="AO98">
        <v>0.52</v>
      </c>
      <c r="AP98">
        <v>66.760000000000005</v>
      </c>
      <c r="AQ98">
        <v>96.49</v>
      </c>
      <c r="AR98">
        <v>0</v>
      </c>
      <c r="AS98">
        <v>0</v>
      </c>
      <c r="AT98">
        <v>192.98</v>
      </c>
      <c r="AU98">
        <v>0.48</v>
      </c>
      <c r="AV98">
        <v>0</v>
      </c>
      <c r="AW98">
        <v>6.75</v>
      </c>
      <c r="AX98">
        <v>96.49</v>
      </c>
      <c r="AY98">
        <v>96.49</v>
      </c>
      <c r="AZ98">
        <v>166.93</v>
      </c>
      <c r="BA98">
        <v>0</v>
      </c>
      <c r="BB98">
        <v>36.18</v>
      </c>
      <c r="BC98">
        <v>1.93</v>
      </c>
      <c r="BD98">
        <v>0.63</v>
      </c>
      <c r="BE98">
        <v>19.3</v>
      </c>
      <c r="BF98">
        <v>0.97</v>
      </c>
      <c r="BG98">
        <v>0.68</v>
      </c>
      <c r="BH98">
        <v>48.24</v>
      </c>
      <c r="BI98">
        <v>144.74</v>
      </c>
      <c r="BJ98">
        <v>1.59</v>
      </c>
      <c r="BK98">
        <v>28.95</v>
      </c>
      <c r="BL98">
        <v>64.73</v>
      </c>
      <c r="BM98">
        <v>0</v>
      </c>
      <c r="BN98">
        <v>0</v>
      </c>
      <c r="BO98">
        <v>37.270000000000003</v>
      </c>
      <c r="BP98">
        <v>12.43</v>
      </c>
      <c r="BQ98">
        <v>0.88</v>
      </c>
      <c r="BR98">
        <v>308.77</v>
      </c>
      <c r="BS98">
        <v>0</v>
      </c>
      <c r="BT98">
        <v>67.540000000000006</v>
      </c>
      <c r="BU98">
        <v>38.6</v>
      </c>
      <c r="BV98">
        <v>24.12</v>
      </c>
      <c r="BW98">
        <v>24.12</v>
      </c>
      <c r="BX98">
        <v>24.66</v>
      </c>
      <c r="BY98">
        <v>0</v>
      </c>
      <c r="BZ98">
        <v>24.12</v>
      </c>
      <c r="CA98">
        <v>48.24</v>
      </c>
      <c r="CB98">
        <v>24.12</v>
      </c>
      <c r="CC98">
        <v>24.12</v>
      </c>
      <c r="CD98">
        <v>48.24</v>
      </c>
      <c r="CE98">
        <v>0</v>
      </c>
      <c r="CF98">
        <v>13.17</v>
      </c>
      <c r="C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20.474880000000017</v>
      </c>
      <c r="I99" s="69">
        <f t="shared" ref="I99:BU99" si="1">SUM(I3:I98)/4000</f>
        <v>7.4804600000000052</v>
      </c>
      <c r="J99" s="69">
        <f t="shared" si="1"/>
        <v>14.435410000000006</v>
      </c>
      <c r="K99" s="69">
        <f t="shared" si="1"/>
        <v>3.1036799999999953</v>
      </c>
      <c r="L99" s="69">
        <f t="shared" si="1"/>
        <v>0.15029000000000009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0.24071750000000011</v>
      </c>
      <c r="X99">
        <f t="shared" si="1"/>
        <v>0.18384250000000002</v>
      </c>
      <c r="Y99">
        <f t="shared" si="1"/>
        <v>0.16883999999999999</v>
      </c>
      <c r="Z99">
        <f t="shared" si="1"/>
        <v>0.28943999999999998</v>
      </c>
      <c r="AA99">
        <f t="shared" si="1"/>
        <v>0.24317999999999987</v>
      </c>
      <c r="AB99">
        <f t="shared" si="1"/>
        <v>0.24120000000000003</v>
      </c>
      <c r="AC99">
        <f t="shared" si="1"/>
        <v>0</v>
      </c>
      <c r="AD99">
        <f t="shared" si="1"/>
        <v>1.463999999999999E-2</v>
      </c>
      <c r="AE99">
        <f t="shared" si="1"/>
        <v>1.1577599999999972</v>
      </c>
      <c r="AF99">
        <f t="shared" si="1"/>
        <v>4.8630400000000007</v>
      </c>
      <c r="AG99">
        <f t="shared" si="1"/>
        <v>0.89447999999999972</v>
      </c>
      <c r="AH99">
        <f t="shared" si="1"/>
        <v>2.3325000000000022</v>
      </c>
      <c r="AI99">
        <f t="shared" si="1"/>
        <v>4.6320000000000104E-2</v>
      </c>
      <c r="AJ99">
        <f t="shared" si="1"/>
        <v>0.43419999999999997</v>
      </c>
      <c r="AK99">
        <f t="shared" si="1"/>
        <v>2.315759999999996</v>
      </c>
      <c r="AL99">
        <f t="shared" si="1"/>
        <v>8.4000000000000151E-3</v>
      </c>
      <c r="AM99">
        <f t="shared" si="1"/>
        <v>0.16883999999999999</v>
      </c>
      <c r="AN99">
        <f t="shared" si="1"/>
        <v>0.33767999999999998</v>
      </c>
      <c r="AO99">
        <f t="shared" si="1"/>
        <v>1.2480000000000022E-2</v>
      </c>
      <c r="AP99">
        <f t="shared" si="1"/>
        <v>1.6022400000000034</v>
      </c>
      <c r="AQ99">
        <f t="shared" si="1"/>
        <v>0.38595999999999997</v>
      </c>
      <c r="AR99">
        <f t="shared" si="1"/>
        <v>0.33767999999999998</v>
      </c>
      <c r="AS99">
        <f t="shared" si="1"/>
        <v>5.765E-2</v>
      </c>
      <c r="AT99">
        <f t="shared" si="1"/>
        <v>4.6315199999999921</v>
      </c>
      <c r="AU99">
        <f t="shared" si="1"/>
        <v>1.1519999999999983E-2</v>
      </c>
      <c r="AV99">
        <f t="shared" si="1"/>
        <v>0.27020000000000005</v>
      </c>
      <c r="AW99">
        <f t="shared" si="1"/>
        <v>0.14178000000000007</v>
      </c>
      <c r="AX99">
        <f t="shared" si="1"/>
        <v>2.315759999999996</v>
      </c>
      <c r="AY99">
        <f t="shared" si="1"/>
        <v>0.48243999999999998</v>
      </c>
      <c r="AZ99">
        <f t="shared" si="1"/>
        <v>4.006320000000005</v>
      </c>
      <c r="BA99">
        <f t="shared" si="1"/>
        <v>0.92623999999999951</v>
      </c>
      <c r="BB99">
        <f t="shared" si="1"/>
        <v>0.86831999999999865</v>
      </c>
      <c r="BC99">
        <f t="shared" si="1"/>
        <v>4.6320000000000104E-2</v>
      </c>
      <c r="BD99">
        <f t="shared" si="1"/>
        <v>1.8140000000000007E-2</v>
      </c>
      <c r="BE99">
        <f t="shared" si="1"/>
        <v>0.11580000000000004</v>
      </c>
      <c r="BF99">
        <f t="shared" si="1"/>
        <v>2.3279999999999981E-2</v>
      </c>
      <c r="BG99">
        <f t="shared" si="1"/>
        <v>1.6319999999999998E-2</v>
      </c>
      <c r="BH99">
        <f t="shared" si="1"/>
        <v>0.38592000000000004</v>
      </c>
      <c r="BI99">
        <f t="shared" si="1"/>
        <v>1.1579199999999992</v>
      </c>
      <c r="BJ99">
        <f t="shared" si="1"/>
        <v>3.8160000000000062E-2</v>
      </c>
      <c r="BK99">
        <f t="shared" si="1"/>
        <v>0.17370000000000005</v>
      </c>
      <c r="BL99">
        <f t="shared" si="1"/>
        <v>1.5535199999999967</v>
      </c>
      <c r="BM99">
        <f t="shared" si="1"/>
        <v>0</v>
      </c>
      <c r="BN99">
        <f t="shared" si="1"/>
        <v>0.16883999999999999</v>
      </c>
      <c r="BO99">
        <f t="shared" si="1"/>
        <v>0.89447999999999972</v>
      </c>
      <c r="BP99">
        <f t="shared" si="1"/>
        <v>0.29831999999999975</v>
      </c>
      <c r="BQ99">
        <f t="shared" si="1"/>
        <v>2.1119999999999993E-2</v>
      </c>
      <c r="BR99">
        <f t="shared" si="1"/>
        <v>3.6723199999999969</v>
      </c>
      <c r="BS99">
        <f t="shared" si="1"/>
        <v>0</v>
      </c>
      <c r="BT99">
        <f t="shared" si="1"/>
        <v>1.6209599999999993</v>
      </c>
      <c r="BU99">
        <f t="shared" si="1"/>
        <v>0.65619999999999912</v>
      </c>
      <c r="BV99">
        <f t="shared" ref="BV99:EC99" si="2">SUM(BV3:BV98)/4000</f>
        <v>0.33767999999999965</v>
      </c>
      <c r="BW99">
        <f t="shared" si="2"/>
        <v>0.57887999999999862</v>
      </c>
      <c r="BX99">
        <f t="shared" si="2"/>
        <v>0.59184000000000025</v>
      </c>
      <c r="BY99">
        <f t="shared" si="2"/>
        <v>0</v>
      </c>
      <c r="BZ99">
        <f t="shared" si="2"/>
        <v>0.41003999999999935</v>
      </c>
      <c r="CA99">
        <f t="shared" si="2"/>
        <v>0.8200799999999987</v>
      </c>
      <c r="CB99">
        <f t="shared" si="2"/>
        <v>0.41003999999999935</v>
      </c>
      <c r="CC99">
        <f t="shared" si="2"/>
        <v>0.41003999999999935</v>
      </c>
      <c r="CD99">
        <f t="shared" si="2"/>
        <v>0.8200799999999987</v>
      </c>
      <c r="CE99">
        <f t="shared" si="2"/>
        <v>0.11580000000000003</v>
      </c>
      <c r="CF99">
        <f t="shared" si="2"/>
        <v>0.29797000000000012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638</v>
      </c>
      <c r="X100" t="s">
        <v>640</v>
      </c>
      <c r="Y100" t="s">
        <v>540</v>
      </c>
      <c r="Z100" t="s">
        <v>542</v>
      </c>
      <c r="AA100" t="s">
        <v>544</v>
      </c>
      <c r="AB100" t="s">
        <v>546</v>
      </c>
      <c r="AC100" t="s">
        <v>548</v>
      </c>
      <c r="AD100" t="s">
        <v>549</v>
      </c>
      <c r="AE100" t="s">
        <v>551</v>
      </c>
      <c r="AF100" t="s">
        <v>552</v>
      </c>
      <c r="AG100" t="s">
        <v>554</v>
      </c>
      <c r="AH100" t="s">
        <v>556</v>
      </c>
      <c r="AI100" t="s">
        <v>558</v>
      </c>
      <c r="AJ100" t="s">
        <v>560</v>
      </c>
      <c r="AK100" t="s">
        <v>562</v>
      </c>
      <c r="AL100" t="s">
        <v>563</v>
      </c>
      <c r="AM100" t="s">
        <v>565</v>
      </c>
      <c r="AN100" t="s">
        <v>567</v>
      </c>
      <c r="AO100" t="s">
        <v>568</v>
      </c>
      <c r="AP100" t="s">
        <v>570</v>
      </c>
      <c r="AQ100" t="s">
        <v>571</v>
      </c>
      <c r="AR100" t="s">
        <v>573</v>
      </c>
      <c r="AS100" t="s">
        <v>575</v>
      </c>
      <c r="AT100" t="s">
        <v>577</v>
      </c>
      <c r="AU100" t="s">
        <v>578</v>
      </c>
      <c r="AV100" t="s">
        <v>580</v>
      </c>
      <c r="AW100" t="s">
        <v>582</v>
      </c>
      <c r="AX100" t="s">
        <v>583</v>
      </c>
      <c r="AY100" t="s">
        <v>585</v>
      </c>
      <c r="AZ100" t="s">
        <v>587</v>
      </c>
      <c r="BA100" t="s">
        <v>588</v>
      </c>
      <c r="BB100" t="s">
        <v>589</v>
      </c>
      <c r="BC100" t="s">
        <v>591</v>
      </c>
      <c r="BD100" t="s">
        <v>593</v>
      </c>
      <c r="BE100" t="s">
        <v>594</v>
      </c>
      <c r="BF100" t="s">
        <v>595</v>
      </c>
      <c r="BG100" t="s">
        <v>596</v>
      </c>
      <c r="BH100" t="s">
        <v>598</v>
      </c>
      <c r="BI100" t="s">
        <v>599</v>
      </c>
      <c r="BJ100" t="s">
        <v>600</v>
      </c>
      <c r="BK100" t="s">
        <v>602</v>
      </c>
      <c r="BL100" t="s">
        <v>603</v>
      </c>
      <c r="BM100" t="s">
        <v>605</v>
      </c>
      <c r="BN100" t="s">
        <v>606</v>
      </c>
      <c r="BO100" t="s">
        <v>607</v>
      </c>
      <c r="BP100" t="s">
        <v>609</v>
      </c>
      <c r="BQ100" t="s">
        <v>610</v>
      </c>
      <c r="BR100" t="s">
        <v>612</v>
      </c>
      <c r="BS100" t="s">
        <v>614</v>
      </c>
      <c r="BT100" t="s">
        <v>616</v>
      </c>
      <c r="BU100" t="s">
        <v>617</v>
      </c>
      <c r="BV100" t="s">
        <v>618</v>
      </c>
      <c r="BW100" t="s">
        <v>619</v>
      </c>
      <c r="BX100" t="s">
        <v>621</v>
      </c>
      <c r="BY100" t="s">
        <v>623</v>
      </c>
      <c r="BZ100" t="s">
        <v>624</v>
      </c>
      <c r="CA100" t="s">
        <v>625</v>
      </c>
      <c r="CB100" t="s">
        <v>626</v>
      </c>
      <c r="CC100" t="s">
        <v>627</v>
      </c>
      <c r="CD100" t="s">
        <v>628</v>
      </c>
      <c r="CE100" t="s">
        <v>630</v>
      </c>
      <c r="CF100" t="s">
        <v>632</v>
      </c>
      <c r="CG100" t="s">
        <v>634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69.14</v>
      </c>
      <c r="I3" s="53">
        <v>0</v>
      </c>
      <c r="J3" s="53">
        <v>109.21</v>
      </c>
      <c r="K3" s="53">
        <v>0</v>
      </c>
      <c r="L3" s="53">
        <v>0.66</v>
      </c>
      <c r="M3" s="72">
        <v>0.36</v>
      </c>
      <c r="N3" s="71">
        <v>0</v>
      </c>
      <c r="O3" s="53">
        <v>-31</v>
      </c>
      <c r="P3" s="53">
        <v>0</v>
      </c>
      <c r="Q3" s="53">
        <v>-20</v>
      </c>
      <c r="R3" s="53">
        <v>0</v>
      </c>
      <c r="S3" s="72">
        <v>0</v>
      </c>
      <c r="T3" t="s">
        <v>636</v>
      </c>
      <c r="U3" s="73">
        <v>179.37</v>
      </c>
      <c r="V3" s="74">
        <v>-51</v>
      </c>
      <c r="W3">
        <v>69.14</v>
      </c>
      <c r="X3">
        <v>-31</v>
      </c>
      <c r="Y3">
        <v>0</v>
      </c>
      <c r="Z3">
        <v>0.66</v>
      </c>
      <c r="AA3">
        <v>-20</v>
      </c>
      <c r="AB3">
        <v>0.36</v>
      </c>
      <c r="AC3">
        <v>109.21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9.4700000000000006</v>
      </c>
      <c r="I4" s="46">
        <v>0</v>
      </c>
      <c r="J4" s="46">
        <v>107.6</v>
      </c>
      <c r="K4" s="46">
        <v>0</v>
      </c>
      <c r="L4" s="46">
        <v>0.65</v>
      </c>
      <c r="M4" s="74">
        <v>0</v>
      </c>
      <c r="N4" s="73">
        <v>0</v>
      </c>
      <c r="O4" s="46">
        <v>-46</v>
      </c>
      <c r="P4" s="46">
        <v>0</v>
      </c>
      <c r="Q4" s="46">
        <v>-25</v>
      </c>
      <c r="R4" s="46">
        <v>0</v>
      </c>
      <c r="S4" s="74">
        <v>0</v>
      </c>
      <c r="T4" t="s">
        <v>636</v>
      </c>
      <c r="U4" s="73">
        <v>117.72</v>
      </c>
      <c r="V4" s="74">
        <v>-71</v>
      </c>
      <c r="W4">
        <v>9.4700000000000006</v>
      </c>
      <c r="X4">
        <v>-46</v>
      </c>
      <c r="Y4">
        <v>0</v>
      </c>
      <c r="Z4">
        <v>0.65</v>
      </c>
      <c r="AA4">
        <v>-25</v>
      </c>
      <c r="AB4">
        <v>0</v>
      </c>
      <c r="AC4">
        <v>107.6</v>
      </c>
    </row>
    <row r="5" spans="1:29">
      <c r="G5" t="s">
        <v>47</v>
      </c>
      <c r="H5" s="73">
        <v>12.26</v>
      </c>
      <c r="I5" s="46">
        <v>0</v>
      </c>
      <c r="J5" s="46">
        <v>79.510000000000005</v>
      </c>
      <c r="K5" s="46">
        <v>0</v>
      </c>
      <c r="L5" s="46">
        <v>0.73</v>
      </c>
      <c r="M5" s="74">
        <v>0</v>
      </c>
      <c r="N5" s="73">
        <v>0</v>
      </c>
      <c r="O5" s="46">
        <v>-45</v>
      </c>
      <c r="P5" s="46">
        <v>0</v>
      </c>
      <c r="Q5" s="46">
        <v>-30</v>
      </c>
      <c r="R5" s="46">
        <v>0</v>
      </c>
      <c r="S5" s="74">
        <v>0</v>
      </c>
      <c r="U5" s="73">
        <v>92.5</v>
      </c>
      <c r="V5" s="74">
        <v>-75</v>
      </c>
      <c r="W5">
        <v>12.26</v>
      </c>
      <c r="X5">
        <v>-45</v>
      </c>
      <c r="Y5">
        <v>0</v>
      </c>
      <c r="Z5">
        <v>0.73</v>
      </c>
      <c r="AA5">
        <v>-30</v>
      </c>
      <c r="AB5">
        <v>0</v>
      </c>
      <c r="AC5">
        <v>79.510000000000005</v>
      </c>
    </row>
    <row r="6" spans="1:29">
      <c r="G6" t="s">
        <v>48</v>
      </c>
      <c r="H6" s="73">
        <v>0</v>
      </c>
      <c r="I6" s="46">
        <v>0</v>
      </c>
      <c r="J6" s="46">
        <v>45.45</v>
      </c>
      <c r="K6" s="46">
        <v>0</v>
      </c>
      <c r="L6" s="46">
        <v>0.79</v>
      </c>
      <c r="M6" s="74">
        <v>0</v>
      </c>
      <c r="N6" s="73">
        <v>-57</v>
      </c>
      <c r="O6" s="46">
        <v>-45</v>
      </c>
      <c r="P6" s="46">
        <v>0</v>
      </c>
      <c r="Q6" s="46">
        <v>-35</v>
      </c>
      <c r="R6" s="46">
        <v>0</v>
      </c>
      <c r="S6" s="74">
        <v>0</v>
      </c>
      <c r="U6" s="73">
        <v>46.24</v>
      </c>
      <c r="V6" s="74">
        <v>-137</v>
      </c>
      <c r="W6">
        <v>-57</v>
      </c>
      <c r="X6">
        <v>-45</v>
      </c>
      <c r="Y6">
        <v>0</v>
      </c>
      <c r="Z6">
        <v>0.79</v>
      </c>
      <c r="AA6">
        <v>-35</v>
      </c>
      <c r="AB6">
        <v>0</v>
      </c>
      <c r="AC6">
        <v>45.45</v>
      </c>
    </row>
    <row r="7" spans="1:29">
      <c r="G7" t="s">
        <v>49</v>
      </c>
      <c r="H7" s="73">
        <v>81.98</v>
      </c>
      <c r="I7" s="46">
        <v>0</v>
      </c>
      <c r="J7" s="46">
        <v>22.18</v>
      </c>
      <c r="K7" s="46">
        <v>0</v>
      </c>
      <c r="L7" s="46">
        <v>0.37</v>
      </c>
      <c r="M7" s="74">
        <v>0</v>
      </c>
      <c r="N7" s="73">
        <v>0</v>
      </c>
      <c r="O7" s="46">
        <v>-25</v>
      </c>
      <c r="P7" s="46">
        <v>0</v>
      </c>
      <c r="Q7" s="46">
        <v>-40</v>
      </c>
      <c r="R7" s="46">
        <v>0</v>
      </c>
      <c r="S7" s="74">
        <v>0</v>
      </c>
      <c r="U7" s="73">
        <v>104.53</v>
      </c>
      <c r="V7" s="74">
        <v>-65</v>
      </c>
      <c r="W7">
        <v>81.98</v>
      </c>
      <c r="X7">
        <v>-25</v>
      </c>
      <c r="Y7">
        <v>0</v>
      </c>
      <c r="Z7">
        <v>0.37</v>
      </c>
      <c r="AA7">
        <v>-40</v>
      </c>
      <c r="AB7">
        <v>0</v>
      </c>
      <c r="AC7">
        <v>22.18</v>
      </c>
    </row>
    <row r="8" spans="1:29">
      <c r="G8" t="s">
        <v>50</v>
      </c>
      <c r="H8" s="73">
        <v>68.3</v>
      </c>
      <c r="I8" s="46">
        <v>1.8</v>
      </c>
      <c r="J8" s="46">
        <v>12.07</v>
      </c>
      <c r="K8" s="46">
        <v>0</v>
      </c>
      <c r="L8" s="46">
        <v>0.36</v>
      </c>
      <c r="M8" s="74">
        <v>0</v>
      </c>
      <c r="N8" s="73">
        <v>0</v>
      </c>
      <c r="O8" s="46">
        <v>0</v>
      </c>
      <c r="P8" s="46">
        <v>0</v>
      </c>
      <c r="Q8" s="46">
        <v>-40</v>
      </c>
      <c r="R8" s="46">
        <v>0</v>
      </c>
      <c r="S8" s="74">
        <v>0</v>
      </c>
      <c r="U8" s="73">
        <v>82.53</v>
      </c>
      <c r="V8" s="74">
        <v>-40</v>
      </c>
      <c r="W8">
        <v>68.3</v>
      </c>
      <c r="X8">
        <v>1.8</v>
      </c>
      <c r="Y8">
        <v>0</v>
      </c>
      <c r="Z8">
        <v>0.36</v>
      </c>
      <c r="AA8">
        <v>-40</v>
      </c>
      <c r="AB8">
        <v>0</v>
      </c>
      <c r="AC8">
        <v>12.07</v>
      </c>
    </row>
    <row r="9" spans="1:29">
      <c r="G9" t="s">
        <v>51</v>
      </c>
      <c r="H9" s="73">
        <v>68.510000000000005</v>
      </c>
      <c r="I9" s="46">
        <v>8.1300000000000008</v>
      </c>
      <c r="J9" s="46">
        <v>0</v>
      </c>
      <c r="K9" s="46">
        <v>0</v>
      </c>
      <c r="L9" s="46">
        <v>0.39</v>
      </c>
      <c r="M9" s="74">
        <v>0</v>
      </c>
      <c r="N9" s="73">
        <v>0</v>
      </c>
      <c r="O9" s="46">
        <v>0</v>
      </c>
      <c r="P9" s="46">
        <v>0</v>
      </c>
      <c r="Q9" s="46">
        <v>-41</v>
      </c>
      <c r="R9" s="46">
        <v>0</v>
      </c>
      <c r="S9" s="74">
        <v>0</v>
      </c>
      <c r="U9" s="73">
        <v>77.03</v>
      </c>
      <c r="V9" s="74">
        <v>-41</v>
      </c>
      <c r="W9">
        <v>68.510000000000005</v>
      </c>
      <c r="X9">
        <v>8.1300000000000008</v>
      </c>
      <c r="Y9">
        <v>0</v>
      </c>
      <c r="Z9">
        <v>0.39</v>
      </c>
      <c r="AA9">
        <v>-41</v>
      </c>
      <c r="AB9">
        <v>0</v>
      </c>
      <c r="AC9">
        <v>0</v>
      </c>
    </row>
    <row r="10" spans="1:29">
      <c r="G10" t="s">
        <v>52</v>
      </c>
      <c r="H10" s="73">
        <v>76.349999999999994</v>
      </c>
      <c r="I10" s="46">
        <v>7.44</v>
      </c>
      <c r="J10" s="46">
        <v>0</v>
      </c>
      <c r="K10" s="46">
        <v>0</v>
      </c>
      <c r="L10" s="46">
        <v>0.24</v>
      </c>
      <c r="M10" s="74">
        <v>0</v>
      </c>
      <c r="N10" s="73">
        <v>0</v>
      </c>
      <c r="O10" s="46">
        <v>0</v>
      </c>
      <c r="P10" s="46">
        <v>0</v>
      </c>
      <c r="Q10" s="46">
        <v>-40</v>
      </c>
      <c r="R10" s="46">
        <v>0</v>
      </c>
      <c r="S10" s="74">
        <v>0</v>
      </c>
      <c r="U10" s="73">
        <v>84.03</v>
      </c>
      <c r="V10" s="74">
        <v>-40</v>
      </c>
      <c r="W10">
        <v>76.349999999999994</v>
      </c>
      <c r="X10">
        <v>7.44</v>
      </c>
      <c r="Y10">
        <v>0</v>
      </c>
      <c r="Z10">
        <v>0.24</v>
      </c>
      <c r="AA10">
        <v>-40</v>
      </c>
      <c r="AB10">
        <v>0</v>
      </c>
      <c r="AC10">
        <v>0</v>
      </c>
    </row>
    <row r="11" spans="1:29">
      <c r="G11" t="s">
        <v>53</v>
      </c>
      <c r="H11" s="73">
        <v>73.849999999999994</v>
      </c>
      <c r="I11" s="46">
        <v>5.64</v>
      </c>
      <c r="J11" s="46">
        <v>6.77</v>
      </c>
      <c r="K11" s="46">
        <v>0</v>
      </c>
      <c r="L11" s="46">
        <v>0.39</v>
      </c>
      <c r="M11" s="74">
        <v>0</v>
      </c>
      <c r="N11" s="73">
        <v>0</v>
      </c>
      <c r="O11" s="46">
        <v>0</v>
      </c>
      <c r="P11" s="46">
        <v>0</v>
      </c>
      <c r="Q11" s="46">
        <v>-39</v>
      </c>
      <c r="R11" s="46">
        <v>0</v>
      </c>
      <c r="S11" s="74">
        <v>0</v>
      </c>
      <c r="U11" s="73">
        <v>86.65</v>
      </c>
      <c r="V11" s="74">
        <v>-39</v>
      </c>
      <c r="W11">
        <v>73.849999999999994</v>
      </c>
      <c r="X11">
        <v>5.64</v>
      </c>
      <c r="Y11">
        <v>0</v>
      </c>
      <c r="Z11">
        <v>0.39</v>
      </c>
      <c r="AA11">
        <v>-39</v>
      </c>
      <c r="AB11">
        <v>0</v>
      </c>
      <c r="AC11">
        <v>6.77</v>
      </c>
    </row>
    <row r="12" spans="1:29">
      <c r="G12" t="s">
        <v>54</v>
      </c>
      <c r="H12" s="73">
        <v>79.41</v>
      </c>
      <c r="I12" s="46">
        <v>14.83</v>
      </c>
      <c r="J12" s="46">
        <v>7.91</v>
      </c>
      <c r="K12" s="46">
        <v>0</v>
      </c>
      <c r="L12" s="46">
        <v>0.38</v>
      </c>
      <c r="M12" s="74">
        <v>0</v>
      </c>
      <c r="N12" s="73">
        <v>0</v>
      </c>
      <c r="O12" s="46">
        <v>0</v>
      </c>
      <c r="P12" s="46">
        <v>0</v>
      </c>
      <c r="Q12" s="46">
        <v>-39</v>
      </c>
      <c r="R12" s="46">
        <v>0</v>
      </c>
      <c r="S12" s="74">
        <v>0</v>
      </c>
      <c r="U12" s="73">
        <v>102.53</v>
      </c>
      <c r="V12" s="74">
        <v>-39</v>
      </c>
      <c r="W12">
        <v>79.41</v>
      </c>
      <c r="X12">
        <v>14.83</v>
      </c>
      <c r="Y12">
        <v>0</v>
      </c>
      <c r="Z12">
        <v>0.38</v>
      </c>
      <c r="AA12">
        <v>-39</v>
      </c>
      <c r="AB12">
        <v>0</v>
      </c>
      <c r="AC12">
        <v>7.91</v>
      </c>
    </row>
    <row r="13" spans="1:29">
      <c r="G13" t="s">
        <v>55</v>
      </c>
      <c r="H13" s="73">
        <v>204.41</v>
      </c>
      <c r="I13" s="46">
        <v>17.989999999999998</v>
      </c>
      <c r="J13" s="46">
        <v>53.18</v>
      </c>
      <c r="K13" s="46">
        <v>0</v>
      </c>
      <c r="L13" s="46">
        <v>0.35</v>
      </c>
      <c r="M13" s="74">
        <v>0</v>
      </c>
      <c r="N13" s="73">
        <v>0</v>
      </c>
      <c r="O13" s="46">
        <v>0</v>
      </c>
      <c r="P13" s="46">
        <v>0</v>
      </c>
      <c r="Q13" s="46">
        <v>-39</v>
      </c>
      <c r="R13" s="46">
        <v>0</v>
      </c>
      <c r="S13" s="74">
        <v>0</v>
      </c>
      <c r="U13" s="73">
        <v>275.93</v>
      </c>
      <c r="V13" s="74">
        <v>-39</v>
      </c>
      <c r="W13">
        <v>204.41</v>
      </c>
      <c r="X13">
        <v>17.989999999999998</v>
      </c>
      <c r="Y13">
        <v>0</v>
      </c>
      <c r="Z13">
        <v>0.35</v>
      </c>
      <c r="AA13">
        <v>-39</v>
      </c>
      <c r="AB13">
        <v>0</v>
      </c>
      <c r="AC13">
        <v>53.18</v>
      </c>
    </row>
    <row r="14" spans="1:29">
      <c r="G14" t="s">
        <v>56</v>
      </c>
      <c r="H14" s="73">
        <v>201.92</v>
      </c>
      <c r="I14" s="46">
        <v>17.11</v>
      </c>
      <c r="J14" s="46">
        <v>56.41</v>
      </c>
      <c r="K14" s="46">
        <v>0</v>
      </c>
      <c r="L14" s="46">
        <v>0.34</v>
      </c>
      <c r="M14" s="74">
        <v>0</v>
      </c>
      <c r="N14" s="73">
        <v>0</v>
      </c>
      <c r="O14" s="46">
        <v>0</v>
      </c>
      <c r="P14" s="46">
        <v>0</v>
      </c>
      <c r="Q14" s="46">
        <v>-39</v>
      </c>
      <c r="R14" s="46">
        <v>0</v>
      </c>
      <c r="S14" s="74">
        <v>0</v>
      </c>
      <c r="U14" s="73">
        <v>275.77999999999997</v>
      </c>
      <c r="V14" s="74">
        <v>-39</v>
      </c>
      <c r="W14">
        <v>201.92</v>
      </c>
      <c r="X14">
        <v>17.11</v>
      </c>
      <c r="Y14">
        <v>0</v>
      </c>
      <c r="Z14">
        <v>0.34</v>
      </c>
      <c r="AA14">
        <v>-39</v>
      </c>
      <c r="AB14">
        <v>0</v>
      </c>
      <c r="AC14">
        <v>56.41</v>
      </c>
    </row>
    <row r="15" spans="1:29">
      <c r="G15" t="s">
        <v>57</v>
      </c>
      <c r="H15" s="73">
        <v>210.37</v>
      </c>
      <c r="I15" s="46">
        <v>18.27</v>
      </c>
      <c r="J15" s="46">
        <v>16.059999999999999</v>
      </c>
      <c r="K15" s="46">
        <v>0</v>
      </c>
      <c r="L15" s="46">
        <v>0.34</v>
      </c>
      <c r="M15" s="74">
        <v>0</v>
      </c>
      <c r="N15" s="73">
        <v>0</v>
      </c>
      <c r="O15" s="46">
        <v>0</v>
      </c>
      <c r="P15" s="46">
        <v>0</v>
      </c>
      <c r="Q15" s="46">
        <v>-23</v>
      </c>
      <c r="R15" s="46">
        <v>0</v>
      </c>
      <c r="S15" s="74">
        <v>0</v>
      </c>
      <c r="U15" s="73">
        <v>245.04</v>
      </c>
      <c r="V15" s="74">
        <v>-23</v>
      </c>
      <c r="W15">
        <v>210.37</v>
      </c>
      <c r="X15">
        <v>18.27</v>
      </c>
      <c r="Y15">
        <v>0</v>
      </c>
      <c r="Z15">
        <v>0.34</v>
      </c>
      <c r="AA15">
        <v>-23</v>
      </c>
      <c r="AB15">
        <v>0</v>
      </c>
      <c r="AC15">
        <v>16.059999999999999</v>
      </c>
    </row>
    <row r="16" spans="1:29">
      <c r="G16" t="s">
        <v>58</v>
      </c>
      <c r="H16" s="73">
        <v>226.8</v>
      </c>
      <c r="I16" s="46">
        <v>20.66</v>
      </c>
      <c r="J16" s="46">
        <v>56.71</v>
      </c>
      <c r="K16" s="46">
        <v>0</v>
      </c>
      <c r="L16" s="46">
        <v>0.33</v>
      </c>
      <c r="M16" s="74">
        <v>0</v>
      </c>
      <c r="N16" s="73">
        <v>0</v>
      </c>
      <c r="O16" s="46">
        <v>0</v>
      </c>
      <c r="P16" s="46">
        <v>0</v>
      </c>
      <c r="Q16" s="46">
        <v>-7</v>
      </c>
      <c r="R16" s="46">
        <v>0</v>
      </c>
      <c r="S16" s="74">
        <v>0</v>
      </c>
      <c r="U16" s="73">
        <v>304.5</v>
      </c>
      <c r="V16" s="74">
        <v>-7</v>
      </c>
      <c r="W16">
        <v>226.8</v>
      </c>
      <c r="X16">
        <v>20.66</v>
      </c>
      <c r="Y16">
        <v>0</v>
      </c>
      <c r="Z16">
        <v>0.33</v>
      </c>
      <c r="AA16">
        <v>-7</v>
      </c>
      <c r="AB16">
        <v>0</v>
      </c>
      <c r="AC16">
        <v>56.71</v>
      </c>
    </row>
    <row r="17" spans="7:29">
      <c r="G17" t="s">
        <v>59</v>
      </c>
      <c r="H17" s="73">
        <v>252.69</v>
      </c>
      <c r="I17" s="46">
        <v>29.27</v>
      </c>
      <c r="J17" s="46">
        <v>51.41</v>
      </c>
      <c r="K17" s="46">
        <v>0</v>
      </c>
      <c r="L17" s="46">
        <v>0.41</v>
      </c>
      <c r="M17" s="74">
        <v>0</v>
      </c>
      <c r="N17" s="73">
        <v>0</v>
      </c>
      <c r="O17" s="46">
        <v>0</v>
      </c>
      <c r="P17" s="46">
        <v>0</v>
      </c>
      <c r="Q17" s="46">
        <v>-23</v>
      </c>
      <c r="R17" s="46">
        <v>0</v>
      </c>
      <c r="S17" s="74">
        <v>0</v>
      </c>
      <c r="U17" s="73">
        <v>333.78</v>
      </c>
      <c r="V17" s="74">
        <v>-23</v>
      </c>
      <c r="W17">
        <v>252.69</v>
      </c>
      <c r="X17">
        <v>29.27</v>
      </c>
      <c r="Y17">
        <v>0</v>
      </c>
      <c r="Z17">
        <v>0.41</v>
      </c>
      <c r="AA17">
        <v>-23</v>
      </c>
      <c r="AB17">
        <v>0</v>
      </c>
      <c r="AC17">
        <v>51.41</v>
      </c>
    </row>
    <row r="18" spans="7:29">
      <c r="G18" t="s">
        <v>60</v>
      </c>
      <c r="H18" s="73">
        <v>257.27</v>
      </c>
      <c r="I18" s="46">
        <v>30.89</v>
      </c>
      <c r="J18" s="46">
        <v>0</v>
      </c>
      <c r="K18" s="46">
        <v>0</v>
      </c>
      <c r="L18" s="46">
        <v>0.42</v>
      </c>
      <c r="M18" s="74">
        <v>0</v>
      </c>
      <c r="N18" s="73">
        <v>0</v>
      </c>
      <c r="O18" s="46">
        <v>0</v>
      </c>
      <c r="P18" s="46">
        <v>-60</v>
      </c>
      <c r="Q18" s="46">
        <v>-23</v>
      </c>
      <c r="R18" s="46">
        <v>0</v>
      </c>
      <c r="S18" s="74">
        <v>0</v>
      </c>
      <c r="U18" s="73">
        <v>288.58</v>
      </c>
      <c r="V18" s="74">
        <v>-83</v>
      </c>
      <c r="W18">
        <v>257.27</v>
      </c>
      <c r="X18">
        <v>30.89</v>
      </c>
      <c r="Y18">
        <v>0</v>
      </c>
      <c r="Z18">
        <v>0.42</v>
      </c>
      <c r="AA18">
        <v>-23</v>
      </c>
      <c r="AB18">
        <v>0</v>
      </c>
      <c r="AC18">
        <v>-60</v>
      </c>
    </row>
    <row r="19" spans="7:29">
      <c r="G19" t="s">
        <v>61</v>
      </c>
      <c r="H19" s="73">
        <v>99.82</v>
      </c>
      <c r="I19" s="46">
        <v>23.88</v>
      </c>
      <c r="J19" s="46">
        <v>49.66</v>
      </c>
      <c r="K19" s="46">
        <v>0</v>
      </c>
      <c r="L19" s="46">
        <v>0.47</v>
      </c>
      <c r="M19" s="74">
        <v>0.47</v>
      </c>
      <c r="N19" s="73">
        <v>0</v>
      </c>
      <c r="O19" s="46">
        <v>0</v>
      </c>
      <c r="P19" s="46">
        <v>0</v>
      </c>
      <c r="Q19" s="46">
        <v>-23</v>
      </c>
      <c r="R19" s="46">
        <v>0</v>
      </c>
      <c r="S19" s="74">
        <v>0</v>
      </c>
      <c r="U19" s="73">
        <v>174.3</v>
      </c>
      <c r="V19" s="74">
        <v>-23</v>
      </c>
      <c r="W19">
        <v>99.82</v>
      </c>
      <c r="X19">
        <v>23.88</v>
      </c>
      <c r="Y19">
        <v>0</v>
      </c>
      <c r="Z19">
        <v>0.47</v>
      </c>
      <c r="AA19">
        <v>-23</v>
      </c>
      <c r="AB19">
        <v>0.47</v>
      </c>
      <c r="AC19">
        <v>49.66</v>
      </c>
    </row>
    <row r="20" spans="7:29">
      <c r="G20" t="s">
        <v>62</v>
      </c>
      <c r="H20" s="73">
        <v>96.56</v>
      </c>
      <c r="I20" s="46">
        <v>22.05</v>
      </c>
      <c r="J20" s="46">
        <v>47.17</v>
      </c>
      <c r="K20" s="46">
        <v>0</v>
      </c>
      <c r="L20" s="46">
        <v>0.44</v>
      </c>
      <c r="M20" s="74">
        <v>0.95</v>
      </c>
      <c r="N20" s="73">
        <v>0</v>
      </c>
      <c r="O20" s="46">
        <v>0</v>
      </c>
      <c r="P20" s="46">
        <v>0</v>
      </c>
      <c r="Q20" s="46">
        <v>-23</v>
      </c>
      <c r="R20" s="46">
        <v>0</v>
      </c>
      <c r="S20" s="74">
        <v>0</v>
      </c>
      <c r="U20" s="73">
        <v>167.17</v>
      </c>
      <c r="V20" s="74">
        <v>-23</v>
      </c>
      <c r="W20">
        <v>96.56</v>
      </c>
      <c r="X20">
        <v>22.05</v>
      </c>
      <c r="Y20">
        <v>0</v>
      </c>
      <c r="Z20">
        <v>0.44</v>
      </c>
      <c r="AA20">
        <v>-23</v>
      </c>
      <c r="AB20">
        <v>0.95</v>
      </c>
      <c r="AC20">
        <v>47.17</v>
      </c>
    </row>
    <row r="21" spans="7:29">
      <c r="G21" t="s">
        <v>63</v>
      </c>
      <c r="H21" s="73">
        <v>122.17</v>
      </c>
      <c r="I21" s="46">
        <v>22.3</v>
      </c>
      <c r="J21" s="46">
        <v>72.150000000000006</v>
      </c>
      <c r="K21" s="46">
        <v>0</v>
      </c>
      <c r="L21" s="46">
        <v>0.39</v>
      </c>
      <c r="M21" s="74">
        <v>1.28</v>
      </c>
      <c r="N21" s="73">
        <v>0</v>
      </c>
      <c r="O21" s="46">
        <v>0</v>
      </c>
      <c r="P21" s="46">
        <v>0</v>
      </c>
      <c r="Q21" s="46">
        <v>-23</v>
      </c>
      <c r="R21" s="46">
        <v>0</v>
      </c>
      <c r="S21" s="74">
        <v>0</v>
      </c>
      <c r="U21" s="73">
        <v>218.29</v>
      </c>
      <c r="V21" s="74">
        <v>-23</v>
      </c>
      <c r="W21">
        <v>122.17</v>
      </c>
      <c r="X21">
        <v>22.3</v>
      </c>
      <c r="Y21">
        <v>0</v>
      </c>
      <c r="Z21">
        <v>0.39</v>
      </c>
      <c r="AA21">
        <v>-23</v>
      </c>
      <c r="AB21">
        <v>1.28</v>
      </c>
      <c r="AC21">
        <v>72.150000000000006</v>
      </c>
    </row>
    <row r="22" spans="7:29">
      <c r="G22" t="s">
        <v>64</v>
      </c>
      <c r="H22" s="73">
        <v>87.58</v>
      </c>
      <c r="I22" s="46">
        <v>19.91</v>
      </c>
      <c r="J22" s="46">
        <v>64.209999999999994</v>
      </c>
      <c r="K22" s="46">
        <v>0</v>
      </c>
      <c r="L22" s="46">
        <v>0.35</v>
      </c>
      <c r="M22" s="74">
        <v>0.98</v>
      </c>
      <c r="N22" s="73">
        <v>0</v>
      </c>
      <c r="O22" s="46">
        <v>0</v>
      </c>
      <c r="P22" s="46">
        <v>0</v>
      </c>
      <c r="Q22" s="46">
        <v>-23</v>
      </c>
      <c r="R22" s="46">
        <v>0</v>
      </c>
      <c r="S22" s="74">
        <v>0</v>
      </c>
      <c r="U22" s="73">
        <v>173.03</v>
      </c>
      <c r="V22" s="74">
        <v>-23</v>
      </c>
      <c r="W22">
        <v>87.58</v>
      </c>
      <c r="X22">
        <v>19.91</v>
      </c>
      <c r="Y22">
        <v>0</v>
      </c>
      <c r="Z22">
        <v>0.35</v>
      </c>
      <c r="AA22">
        <v>-23</v>
      </c>
      <c r="AB22">
        <v>0.98</v>
      </c>
      <c r="AC22">
        <v>64.209999999999994</v>
      </c>
    </row>
    <row r="23" spans="7:29">
      <c r="G23" t="s">
        <v>65</v>
      </c>
      <c r="H23" s="73">
        <v>50.99</v>
      </c>
      <c r="I23" s="46">
        <v>69.2</v>
      </c>
      <c r="J23" s="46">
        <v>75.400000000000006</v>
      </c>
      <c r="K23" s="46">
        <v>0</v>
      </c>
      <c r="L23" s="46">
        <v>0.37</v>
      </c>
      <c r="M23" s="74">
        <v>3.14</v>
      </c>
      <c r="N23" s="73">
        <v>0</v>
      </c>
      <c r="O23" s="46">
        <v>0</v>
      </c>
      <c r="P23" s="46">
        <v>0</v>
      </c>
      <c r="Q23" s="46">
        <v>-23</v>
      </c>
      <c r="R23" s="46">
        <v>0</v>
      </c>
      <c r="S23" s="74">
        <v>0</v>
      </c>
      <c r="U23" s="73">
        <v>199.1</v>
      </c>
      <c r="V23" s="74">
        <v>-23</v>
      </c>
      <c r="W23">
        <v>50.99</v>
      </c>
      <c r="X23">
        <v>69.2</v>
      </c>
      <c r="Y23">
        <v>0</v>
      </c>
      <c r="Z23">
        <v>0.37</v>
      </c>
      <c r="AA23">
        <v>-23</v>
      </c>
      <c r="AB23">
        <v>3.14</v>
      </c>
      <c r="AC23">
        <v>75.400000000000006</v>
      </c>
    </row>
    <row r="24" spans="7:29">
      <c r="G24" t="s">
        <v>66</v>
      </c>
      <c r="H24" s="73">
        <v>21.92</v>
      </c>
      <c r="I24" s="46">
        <v>69.41</v>
      </c>
      <c r="J24" s="46">
        <v>75.63</v>
      </c>
      <c r="K24" s="46">
        <v>0</v>
      </c>
      <c r="L24" s="46">
        <v>0.37</v>
      </c>
      <c r="M24" s="74">
        <v>3.62</v>
      </c>
      <c r="N24" s="73">
        <v>0</v>
      </c>
      <c r="O24" s="46">
        <v>0</v>
      </c>
      <c r="P24" s="46">
        <v>0</v>
      </c>
      <c r="Q24" s="46">
        <v>-24</v>
      </c>
      <c r="R24" s="46">
        <v>0</v>
      </c>
      <c r="S24" s="74">
        <v>0</v>
      </c>
      <c r="U24" s="73">
        <v>170.95</v>
      </c>
      <c r="V24" s="74">
        <v>-24</v>
      </c>
      <c r="W24">
        <v>21.92</v>
      </c>
      <c r="X24">
        <v>69.41</v>
      </c>
      <c r="Y24">
        <v>0</v>
      </c>
      <c r="Z24">
        <v>0.37</v>
      </c>
      <c r="AA24">
        <v>-24</v>
      </c>
      <c r="AB24">
        <v>3.62</v>
      </c>
      <c r="AC24">
        <v>75.63</v>
      </c>
    </row>
    <row r="25" spans="7:29">
      <c r="G25" t="s">
        <v>67</v>
      </c>
      <c r="H25" s="73">
        <v>18.649999999999999</v>
      </c>
      <c r="I25" s="46">
        <v>113.96</v>
      </c>
      <c r="J25" s="46">
        <v>108.77</v>
      </c>
      <c r="K25" s="46">
        <v>0</v>
      </c>
      <c r="L25" s="46">
        <v>0.52</v>
      </c>
      <c r="M25" s="74">
        <v>3.68</v>
      </c>
      <c r="N25" s="73">
        <v>0</v>
      </c>
      <c r="O25" s="46">
        <v>0</v>
      </c>
      <c r="P25" s="46">
        <v>0</v>
      </c>
      <c r="Q25" s="46">
        <v>-24</v>
      </c>
      <c r="R25" s="46">
        <v>0</v>
      </c>
      <c r="S25" s="74">
        <v>0</v>
      </c>
      <c r="U25" s="73">
        <v>245.58</v>
      </c>
      <c r="V25" s="74">
        <v>-24</v>
      </c>
      <c r="W25">
        <v>18.649999999999999</v>
      </c>
      <c r="X25">
        <v>113.96</v>
      </c>
      <c r="Y25">
        <v>0</v>
      </c>
      <c r="Z25">
        <v>0.52</v>
      </c>
      <c r="AA25">
        <v>-24</v>
      </c>
      <c r="AB25">
        <v>3.68</v>
      </c>
      <c r="AC25">
        <v>108.77</v>
      </c>
    </row>
    <row r="26" spans="7:29">
      <c r="G26" t="s">
        <v>68</v>
      </c>
      <c r="H26" s="73">
        <v>29.19</v>
      </c>
      <c r="I26" s="46">
        <v>123.48</v>
      </c>
      <c r="J26" s="46">
        <v>108.88</v>
      </c>
      <c r="K26" s="46">
        <v>0</v>
      </c>
      <c r="L26" s="46">
        <v>0.56000000000000005</v>
      </c>
      <c r="M26" s="74">
        <v>2.97</v>
      </c>
      <c r="N26" s="73">
        <v>0</v>
      </c>
      <c r="O26" s="46">
        <v>0</v>
      </c>
      <c r="P26" s="46">
        <v>0</v>
      </c>
      <c r="Q26" s="46">
        <v>-27</v>
      </c>
      <c r="R26" s="46">
        <v>0</v>
      </c>
      <c r="S26" s="74">
        <v>0</v>
      </c>
      <c r="U26" s="73">
        <v>265.08</v>
      </c>
      <c r="V26" s="74">
        <v>-27</v>
      </c>
      <c r="W26">
        <v>29.19</v>
      </c>
      <c r="X26">
        <v>123.48</v>
      </c>
      <c r="Y26">
        <v>0</v>
      </c>
      <c r="Z26">
        <v>0.56000000000000005</v>
      </c>
      <c r="AA26">
        <v>-27</v>
      </c>
      <c r="AB26">
        <v>2.97</v>
      </c>
      <c r="AC26">
        <v>108.88</v>
      </c>
    </row>
    <row r="27" spans="7:29">
      <c r="G27" t="s">
        <v>69</v>
      </c>
      <c r="H27" s="73">
        <v>94.36</v>
      </c>
      <c r="I27" s="46">
        <v>147.69</v>
      </c>
      <c r="J27" s="46">
        <v>121.43</v>
      </c>
      <c r="K27" s="46">
        <v>0</v>
      </c>
      <c r="L27" s="46">
        <v>0.82</v>
      </c>
      <c r="M27" s="74">
        <v>4.0199999999999996</v>
      </c>
      <c r="N27" s="73">
        <v>0</v>
      </c>
      <c r="O27" s="46">
        <v>0</v>
      </c>
      <c r="P27" s="46">
        <v>0</v>
      </c>
      <c r="Q27" s="46">
        <v>-27</v>
      </c>
      <c r="R27" s="46">
        <v>0</v>
      </c>
      <c r="S27" s="74">
        <v>0</v>
      </c>
      <c r="U27" s="73">
        <v>368.32</v>
      </c>
      <c r="V27" s="74">
        <v>-27</v>
      </c>
      <c r="W27">
        <v>94.36</v>
      </c>
      <c r="X27">
        <v>147.69</v>
      </c>
      <c r="Y27">
        <v>0</v>
      </c>
      <c r="Z27">
        <v>0.82</v>
      </c>
      <c r="AA27">
        <v>-27</v>
      </c>
      <c r="AB27">
        <v>4.0199999999999996</v>
      </c>
      <c r="AC27">
        <v>121.43</v>
      </c>
    </row>
    <row r="28" spans="7:29">
      <c r="G28" t="s">
        <v>70</v>
      </c>
      <c r="H28" s="73">
        <v>83.25</v>
      </c>
      <c r="I28" s="46">
        <v>140.06</v>
      </c>
      <c r="J28" s="46">
        <v>124.49</v>
      </c>
      <c r="K28" s="46">
        <v>0</v>
      </c>
      <c r="L28" s="46">
        <v>0</v>
      </c>
      <c r="M28" s="74">
        <v>6.85</v>
      </c>
      <c r="N28" s="73">
        <v>0</v>
      </c>
      <c r="O28" s="46">
        <v>0</v>
      </c>
      <c r="P28" s="46">
        <v>0</v>
      </c>
      <c r="Q28" s="46">
        <v>-31</v>
      </c>
      <c r="R28" s="46">
        <v>0</v>
      </c>
      <c r="S28" s="74">
        <v>0</v>
      </c>
      <c r="U28" s="73">
        <v>354.65</v>
      </c>
      <c r="V28" s="74">
        <v>-31</v>
      </c>
      <c r="W28">
        <v>83.25</v>
      </c>
      <c r="X28">
        <v>140.06</v>
      </c>
      <c r="Y28">
        <v>0</v>
      </c>
      <c r="Z28">
        <v>0</v>
      </c>
      <c r="AA28">
        <v>-31</v>
      </c>
      <c r="AB28">
        <v>6.85</v>
      </c>
      <c r="AC28">
        <v>124.49</v>
      </c>
    </row>
    <row r="29" spans="7:29">
      <c r="G29" t="s">
        <v>71</v>
      </c>
      <c r="H29" s="73">
        <v>44.39</v>
      </c>
      <c r="I29" s="46">
        <v>202.63</v>
      </c>
      <c r="J29" s="46">
        <v>112.89</v>
      </c>
      <c r="K29" s="46">
        <v>0</v>
      </c>
      <c r="L29" s="46">
        <v>0</v>
      </c>
      <c r="M29" s="74">
        <v>9.65</v>
      </c>
      <c r="N29" s="73">
        <v>0</v>
      </c>
      <c r="O29" s="46">
        <v>0</v>
      </c>
      <c r="P29" s="46">
        <v>0</v>
      </c>
      <c r="Q29" s="46">
        <v>-27</v>
      </c>
      <c r="R29" s="46">
        <v>0</v>
      </c>
      <c r="S29" s="74">
        <v>0</v>
      </c>
      <c r="U29" s="73">
        <v>369.56</v>
      </c>
      <c r="V29" s="74">
        <v>-27</v>
      </c>
      <c r="W29">
        <v>44.39</v>
      </c>
      <c r="X29">
        <v>202.63</v>
      </c>
      <c r="Y29">
        <v>0</v>
      </c>
      <c r="Z29">
        <v>0</v>
      </c>
      <c r="AA29">
        <v>-27</v>
      </c>
      <c r="AB29">
        <v>9.65</v>
      </c>
      <c r="AC29">
        <v>112.89</v>
      </c>
    </row>
    <row r="30" spans="7:29">
      <c r="G30" t="s">
        <v>72</v>
      </c>
      <c r="H30" s="73">
        <v>0</v>
      </c>
      <c r="I30" s="46">
        <v>202.63</v>
      </c>
      <c r="J30" s="46">
        <v>0</v>
      </c>
      <c r="K30" s="46">
        <v>0</v>
      </c>
      <c r="L30" s="46">
        <v>0</v>
      </c>
      <c r="M30" s="74">
        <v>3.76</v>
      </c>
      <c r="N30" s="73">
        <v>-32</v>
      </c>
      <c r="O30" s="46">
        <v>0</v>
      </c>
      <c r="P30" s="46">
        <v>-52</v>
      </c>
      <c r="Q30" s="46">
        <v>-27</v>
      </c>
      <c r="R30" s="46">
        <v>0</v>
      </c>
      <c r="S30" s="74">
        <v>0</v>
      </c>
      <c r="U30" s="73">
        <v>206.39</v>
      </c>
      <c r="V30" s="74">
        <v>-111</v>
      </c>
      <c r="W30">
        <v>-32</v>
      </c>
      <c r="X30">
        <v>202.63</v>
      </c>
      <c r="Y30">
        <v>0</v>
      </c>
      <c r="Z30">
        <v>0</v>
      </c>
      <c r="AA30">
        <v>-27</v>
      </c>
      <c r="AB30">
        <v>3.76</v>
      </c>
      <c r="AC30">
        <v>-52</v>
      </c>
    </row>
    <row r="31" spans="7:29">
      <c r="G31" t="s">
        <v>73</v>
      </c>
      <c r="H31" s="73">
        <v>0</v>
      </c>
      <c r="I31" s="46">
        <v>86.84</v>
      </c>
      <c r="J31" s="46">
        <v>0</v>
      </c>
      <c r="K31" s="46">
        <v>0</v>
      </c>
      <c r="L31" s="46">
        <v>0</v>
      </c>
      <c r="M31" s="74">
        <v>1.54</v>
      </c>
      <c r="N31" s="73">
        <v>-23</v>
      </c>
      <c r="O31" s="46">
        <v>0</v>
      </c>
      <c r="P31" s="46">
        <v>0</v>
      </c>
      <c r="Q31" s="46">
        <v>-29</v>
      </c>
      <c r="R31" s="46">
        <v>0</v>
      </c>
      <c r="S31" s="74">
        <v>0</v>
      </c>
      <c r="U31" s="73">
        <v>88.38</v>
      </c>
      <c r="V31" s="74">
        <v>-52.1</v>
      </c>
      <c r="W31">
        <v>-23</v>
      </c>
      <c r="X31">
        <v>86.84</v>
      </c>
      <c r="Y31">
        <v>-0.1</v>
      </c>
      <c r="Z31">
        <v>0</v>
      </c>
      <c r="AA31">
        <v>-29</v>
      </c>
      <c r="AB31">
        <v>1.54</v>
      </c>
      <c r="AC31">
        <v>0</v>
      </c>
    </row>
    <row r="32" spans="7:29">
      <c r="G32" t="s">
        <v>74</v>
      </c>
      <c r="H32" s="73">
        <v>0</v>
      </c>
      <c r="I32" s="46">
        <v>77.19</v>
      </c>
      <c r="J32" s="46">
        <v>0</v>
      </c>
      <c r="K32" s="46">
        <v>0</v>
      </c>
      <c r="L32" s="46">
        <v>0</v>
      </c>
      <c r="M32" s="74">
        <v>0</v>
      </c>
      <c r="N32" s="73">
        <v>-7</v>
      </c>
      <c r="O32" s="46">
        <v>0</v>
      </c>
      <c r="P32" s="46">
        <v>0</v>
      </c>
      <c r="Q32" s="46">
        <v>-25</v>
      </c>
      <c r="R32" s="46">
        <v>0</v>
      </c>
      <c r="S32" s="74">
        <v>0</v>
      </c>
      <c r="U32" s="73">
        <v>77.19</v>
      </c>
      <c r="V32" s="74">
        <v>-32.1</v>
      </c>
      <c r="W32">
        <v>-7</v>
      </c>
      <c r="X32">
        <v>77.19</v>
      </c>
      <c r="Y32">
        <v>-0.1</v>
      </c>
      <c r="Z32">
        <v>0</v>
      </c>
      <c r="AA32">
        <v>-25</v>
      </c>
      <c r="AB32">
        <v>0</v>
      </c>
      <c r="AC32">
        <v>0</v>
      </c>
    </row>
    <row r="33" spans="7:29">
      <c r="G33" t="s">
        <v>75</v>
      </c>
      <c r="H33" s="73">
        <v>0</v>
      </c>
      <c r="I33" s="46">
        <v>38.6</v>
      </c>
      <c r="J33" s="46">
        <v>0</v>
      </c>
      <c r="K33" s="46">
        <v>0</v>
      </c>
      <c r="L33" s="46">
        <v>0</v>
      </c>
      <c r="M33" s="74">
        <v>0</v>
      </c>
      <c r="N33" s="73">
        <v>-55</v>
      </c>
      <c r="O33" s="46">
        <v>0</v>
      </c>
      <c r="P33" s="46">
        <v>0</v>
      </c>
      <c r="Q33" s="46">
        <v>-31</v>
      </c>
      <c r="R33" s="46">
        <v>0</v>
      </c>
      <c r="S33" s="74">
        <v>0</v>
      </c>
      <c r="U33" s="73">
        <v>38.6</v>
      </c>
      <c r="V33" s="74">
        <v>-86.1</v>
      </c>
      <c r="W33">
        <v>-55</v>
      </c>
      <c r="X33">
        <v>38.6</v>
      </c>
      <c r="Y33">
        <v>-0.1</v>
      </c>
      <c r="Z33">
        <v>0</v>
      </c>
      <c r="AA33">
        <v>-31</v>
      </c>
      <c r="AB33">
        <v>0</v>
      </c>
      <c r="AC33">
        <v>0</v>
      </c>
    </row>
    <row r="34" spans="7:29">
      <c r="G34" t="s">
        <v>76</v>
      </c>
      <c r="H34" s="73">
        <v>0</v>
      </c>
      <c r="I34" s="46">
        <v>9.65</v>
      </c>
      <c r="J34" s="46">
        <v>0</v>
      </c>
      <c r="K34" s="46">
        <v>0</v>
      </c>
      <c r="L34" s="46">
        <v>0</v>
      </c>
      <c r="M34" s="74">
        <v>0</v>
      </c>
      <c r="N34" s="73">
        <v>-35</v>
      </c>
      <c r="O34" s="46">
        <v>0</v>
      </c>
      <c r="P34" s="46">
        <v>0</v>
      </c>
      <c r="Q34" s="46">
        <v>-31</v>
      </c>
      <c r="R34" s="46">
        <v>0</v>
      </c>
      <c r="S34" s="74">
        <v>0</v>
      </c>
      <c r="U34" s="73">
        <v>9.65</v>
      </c>
      <c r="V34" s="74">
        <v>-66.099999999999994</v>
      </c>
      <c r="W34">
        <v>-35</v>
      </c>
      <c r="X34">
        <v>9.65</v>
      </c>
      <c r="Y34">
        <v>-0.1</v>
      </c>
      <c r="Z34">
        <v>0</v>
      </c>
      <c r="AA34">
        <v>-31</v>
      </c>
      <c r="AB34">
        <v>0</v>
      </c>
      <c r="AC34">
        <v>0</v>
      </c>
    </row>
    <row r="35" spans="7:29">
      <c r="G35" t="s">
        <v>77</v>
      </c>
      <c r="H35" s="73">
        <v>0</v>
      </c>
      <c r="I35" s="46">
        <v>16.399999999999999</v>
      </c>
      <c r="J35" s="46">
        <v>0</v>
      </c>
      <c r="K35" s="46">
        <v>0</v>
      </c>
      <c r="L35" s="46">
        <v>0</v>
      </c>
      <c r="M35" s="74">
        <v>0</v>
      </c>
      <c r="N35" s="73">
        <v>-73</v>
      </c>
      <c r="O35" s="46">
        <v>0</v>
      </c>
      <c r="P35" s="46">
        <v>-65</v>
      </c>
      <c r="Q35" s="46">
        <v>-31</v>
      </c>
      <c r="R35" s="46">
        <v>0</v>
      </c>
      <c r="S35" s="74">
        <v>0</v>
      </c>
      <c r="U35" s="73">
        <v>16.399999999999999</v>
      </c>
      <c r="V35" s="74">
        <v>-169.1</v>
      </c>
      <c r="W35">
        <v>-73</v>
      </c>
      <c r="X35">
        <v>16.399999999999999</v>
      </c>
      <c r="Y35">
        <v>-0.1</v>
      </c>
      <c r="Z35">
        <v>0</v>
      </c>
      <c r="AA35">
        <v>-31</v>
      </c>
      <c r="AB35">
        <v>0</v>
      </c>
      <c r="AC35">
        <v>-65</v>
      </c>
    </row>
    <row r="36" spans="7:29">
      <c r="G36" t="s">
        <v>78</v>
      </c>
      <c r="H36" s="73">
        <v>0</v>
      </c>
      <c r="I36" s="46">
        <v>8.68</v>
      </c>
      <c r="J36" s="46">
        <v>0</v>
      </c>
      <c r="K36" s="46">
        <v>0</v>
      </c>
      <c r="L36" s="46">
        <v>0</v>
      </c>
      <c r="M36" s="74">
        <v>0</v>
      </c>
      <c r="N36" s="73">
        <v>-52</v>
      </c>
      <c r="O36" s="46">
        <v>0</v>
      </c>
      <c r="P36" s="46">
        <v>-72</v>
      </c>
      <c r="Q36" s="46">
        <v>-31</v>
      </c>
      <c r="R36" s="46">
        <v>0</v>
      </c>
      <c r="S36" s="74">
        <v>0</v>
      </c>
      <c r="U36" s="73">
        <v>8.68</v>
      </c>
      <c r="V36" s="74">
        <v>-155.1</v>
      </c>
      <c r="W36">
        <v>-52</v>
      </c>
      <c r="X36">
        <v>8.68</v>
      </c>
      <c r="Y36">
        <v>-0.1</v>
      </c>
      <c r="Z36">
        <v>0</v>
      </c>
      <c r="AA36">
        <v>-31</v>
      </c>
      <c r="AB36">
        <v>0</v>
      </c>
      <c r="AC36">
        <v>-72</v>
      </c>
    </row>
    <row r="37" spans="7:29">
      <c r="G37" t="s">
        <v>79</v>
      </c>
      <c r="H37" s="73">
        <v>0</v>
      </c>
      <c r="I37" s="46">
        <v>12.54</v>
      </c>
      <c r="J37" s="46">
        <v>0</v>
      </c>
      <c r="K37" s="46">
        <v>0</v>
      </c>
      <c r="L37" s="46">
        <v>0</v>
      </c>
      <c r="M37" s="74">
        <v>0</v>
      </c>
      <c r="N37" s="73">
        <v>-4</v>
      </c>
      <c r="O37" s="46">
        <v>0</v>
      </c>
      <c r="P37" s="46">
        <v>-14</v>
      </c>
      <c r="Q37" s="46">
        <v>-31</v>
      </c>
      <c r="R37" s="46">
        <v>-3</v>
      </c>
      <c r="S37" s="74">
        <v>0</v>
      </c>
      <c r="U37" s="73">
        <v>12.54</v>
      </c>
      <c r="V37" s="74">
        <v>-52.1</v>
      </c>
      <c r="W37">
        <v>-4</v>
      </c>
      <c r="X37">
        <v>12.54</v>
      </c>
      <c r="Y37">
        <v>-0.1</v>
      </c>
      <c r="Z37">
        <v>-3</v>
      </c>
      <c r="AA37">
        <v>-31</v>
      </c>
      <c r="AB37">
        <v>0</v>
      </c>
      <c r="AC37">
        <v>-14</v>
      </c>
    </row>
    <row r="38" spans="7:29">
      <c r="G38" t="s">
        <v>80</v>
      </c>
      <c r="H38" s="73">
        <v>0</v>
      </c>
      <c r="I38" s="46">
        <v>11.58</v>
      </c>
      <c r="J38" s="46">
        <v>0</v>
      </c>
      <c r="K38" s="46">
        <v>0</v>
      </c>
      <c r="L38" s="46">
        <v>0</v>
      </c>
      <c r="M38" s="74">
        <v>0</v>
      </c>
      <c r="N38" s="73">
        <v>-13</v>
      </c>
      <c r="O38" s="46">
        <v>0</v>
      </c>
      <c r="P38" s="46">
        <v>-13</v>
      </c>
      <c r="Q38" s="46">
        <v>-31</v>
      </c>
      <c r="R38" s="46">
        <v>-4</v>
      </c>
      <c r="S38" s="74">
        <v>0</v>
      </c>
      <c r="U38" s="73">
        <v>11.58</v>
      </c>
      <c r="V38" s="74">
        <v>-61.1</v>
      </c>
      <c r="W38">
        <v>-13</v>
      </c>
      <c r="X38">
        <v>11.58</v>
      </c>
      <c r="Y38">
        <v>-0.1</v>
      </c>
      <c r="Z38">
        <v>-4</v>
      </c>
      <c r="AA38">
        <v>-31</v>
      </c>
      <c r="AB38">
        <v>0</v>
      </c>
      <c r="AC38">
        <v>-13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-18</v>
      </c>
      <c r="O39" s="46">
        <v>0</v>
      </c>
      <c r="P39" s="46">
        <v>-21</v>
      </c>
      <c r="Q39" s="46">
        <v>-53</v>
      </c>
      <c r="R39" s="46">
        <v>-6</v>
      </c>
      <c r="S39" s="74">
        <v>0</v>
      </c>
      <c r="U39" s="73">
        <v>0</v>
      </c>
      <c r="V39" s="74">
        <v>-98.1</v>
      </c>
      <c r="W39">
        <v>-18</v>
      </c>
      <c r="X39">
        <v>0</v>
      </c>
      <c r="Y39">
        <v>-0.1</v>
      </c>
      <c r="Z39">
        <v>-6</v>
      </c>
      <c r="AA39">
        <v>-53</v>
      </c>
      <c r="AB39">
        <v>0</v>
      </c>
      <c r="AC39">
        <v>-21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-8</v>
      </c>
      <c r="O40" s="46">
        <v>0</v>
      </c>
      <c r="P40" s="46">
        <v>-23</v>
      </c>
      <c r="Q40" s="46">
        <v>-47</v>
      </c>
      <c r="R40" s="46">
        <v>-8</v>
      </c>
      <c r="S40" s="74">
        <v>0</v>
      </c>
      <c r="U40" s="73">
        <v>0</v>
      </c>
      <c r="V40" s="74">
        <v>-86.1</v>
      </c>
      <c r="W40">
        <v>-8</v>
      </c>
      <c r="X40">
        <v>0</v>
      </c>
      <c r="Y40">
        <v>-0.1</v>
      </c>
      <c r="Z40">
        <v>-8</v>
      </c>
      <c r="AA40">
        <v>-47</v>
      </c>
      <c r="AB40">
        <v>0</v>
      </c>
      <c r="AC40">
        <v>-23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-7</v>
      </c>
      <c r="O41" s="46">
        <v>0</v>
      </c>
      <c r="P41" s="46">
        <v>-41</v>
      </c>
      <c r="Q41" s="46">
        <v>-48</v>
      </c>
      <c r="R41" s="46">
        <v>-7</v>
      </c>
      <c r="S41" s="74">
        <v>0</v>
      </c>
      <c r="U41" s="73">
        <v>0</v>
      </c>
      <c r="V41" s="74">
        <v>-103.1</v>
      </c>
      <c r="W41">
        <v>-7</v>
      </c>
      <c r="X41">
        <v>0</v>
      </c>
      <c r="Y41">
        <v>-0.1</v>
      </c>
      <c r="Z41">
        <v>-7</v>
      </c>
      <c r="AA41">
        <v>-48</v>
      </c>
      <c r="AB41">
        <v>0</v>
      </c>
      <c r="AC41">
        <v>-41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-36</v>
      </c>
      <c r="Q42" s="46">
        <v>-48</v>
      </c>
      <c r="R42" s="46">
        <v>-4</v>
      </c>
      <c r="S42" s="74">
        <v>0</v>
      </c>
      <c r="U42" s="73">
        <v>0</v>
      </c>
      <c r="V42" s="74">
        <v>-88.1</v>
      </c>
      <c r="W42">
        <v>0</v>
      </c>
      <c r="X42">
        <v>0</v>
      </c>
      <c r="Y42">
        <v>-0.1</v>
      </c>
      <c r="Z42">
        <v>-4</v>
      </c>
      <c r="AA42">
        <v>-48</v>
      </c>
      <c r="AB42">
        <v>0</v>
      </c>
      <c r="AC42">
        <v>-36</v>
      </c>
    </row>
    <row r="43" spans="7:29">
      <c r="G43" t="s">
        <v>85</v>
      </c>
      <c r="H43" s="73">
        <v>25.09</v>
      </c>
      <c r="I43" s="46">
        <v>4.82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-42</v>
      </c>
      <c r="Q43" s="46">
        <v>-47</v>
      </c>
      <c r="R43" s="46">
        <v>-4</v>
      </c>
      <c r="S43" s="74">
        <v>0</v>
      </c>
      <c r="U43" s="73">
        <v>29.91</v>
      </c>
      <c r="V43" s="74">
        <v>-93.1</v>
      </c>
      <c r="W43">
        <v>25.09</v>
      </c>
      <c r="X43">
        <v>4.82</v>
      </c>
      <c r="Y43">
        <v>-0.1</v>
      </c>
      <c r="Z43">
        <v>-4</v>
      </c>
      <c r="AA43">
        <v>-47</v>
      </c>
      <c r="AB43">
        <v>0</v>
      </c>
      <c r="AC43">
        <v>-42</v>
      </c>
    </row>
    <row r="44" spans="7:29">
      <c r="G44" t="s">
        <v>86</v>
      </c>
      <c r="H44" s="73">
        <v>27.98</v>
      </c>
      <c r="I44" s="46">
        <v>5.79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-47</v>
      </c>
      <c r="Q44" s="46">
        <v>-43</v>
      </c>
      <c r="R44" s="46">
        <v>-4</v>
      </c>
      <c r="S44" s="74">
        <v>0</v>
      </c>
      <c r="U44" s="73">
        <v>33.770000000000003</v>
      </c>
      <c r="V44" s="74">
        <v>-94.1</v>
      </c>
      <c r="W44">
        <v>27.98</v>
      </c>
      <c r="X44">
        <v>5.79</v>
      </c>
      <c r="Y44">
        <v>-0.1</v>
      </c>
      <c r="Z44">
        <v>-4</v>
      </c>
      <c r="AA44">
        <v>-43</v>
      </c>
      <c r="AB44">
        <v>0</v>
      </c>
      <c r="AC44">
        <v>-47</v>
      </c>
    </row>
    <row r="45" spans="7:29">
      <c r="G45" t="s">
        <v>87</v>
      </c>
      <c r="H45" s="73">
        <v>59.82</v>
      </c>
      <c r="I45" s="46">
        <v>40.53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-43</v>
      </c>
      <c r="Q45" s="46">
        <v>-41</v>
      </c>
      <c r="R45" s="46">
        <v>-4</v>
      </c>
      <c r="S45" s="74">
        <v>0</v>
      </c>
      <c r="U45" s="73">
        <v>100.35</v>
      </c>
      <c r="V45" s="74">
        <v>-88.1</v>
      </c>
      <c r="W45">
        <v>59.82</v>
      </c>
      <c r="X45">
        <v>40.53</v>
      </c>
      <c r="Y45">
        <v>-0.1</v>
      </c>
      <c r="Z45">
        <v>-4</v>
      </c>
      <c r="AA45">
        <v>-41</v>
      </c>
      <c r="AB45">
        <v>0</v>
      </c>
      <c r="AC45">
        <v>-43</v>
      </c>
    </row>
    <row r="46" spans="7:29">
      <c r="G46" t="s">
        <v>88</v>
      </c>
      <c r="H46" s="73">
        <v>60.78</v>
      </c>
      <c r="I46" s="46">
        <v>38.6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-21</v>
      </c>
      <c r="Q46" s="46">
        <v>-41</v>
      </c>
      <c r="R46" s="46">
        <v>-4</v>
      </c>
      <c r="S46" s="74">
        <v>0</v>
      </c>
      <c r="U46" s="73">
        <v>99.38</v>
      </c>
      <c r="V46" s="74">
        <v>-66.099999999999994</v>
      </c>
      <c r="W46">
        <v>60.78</v>
      </c>
      <c r="X46">
        <v>38.6</v>
      </c>
      <c r="Y46">
        <v>-0.1</v>
      </c>
      <c r="Z46">
        <v>-4</v>
      </c>
      <c r="AA46">
        <v>-41</v>
      </c>
      <c r="AB46">
        <v>0</v>
      </c>
      <c r="AC46">
        <v>-21</v>
      </c>
    </row>
    <row r="47" spans="7:29">
      <c r="G47" t="s">
        <v>89</v>
      </c>
      <c r="H47" s="73">
        <v>73.33</v>
      </c>
      <c r="I47" s="46">
        <v>48.25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-34</v>
      </c>
      <c r="Q47" s="46">
        <v>-59</v>
      </c>
      <c r="R47" s="46">
        <v>-6.3</v>
      </c>
      <c r="S47" s="74">
        <v>0</v>
      </c>
      <c r="U47" s="73">
        <v>121.58</v>
      </c>
      <c r="V47" s="74">
        <v>-99.4</v>
      </c>
      <c r="W47">
        <v>73.33</v>
      </c>
      <c r="X47">
        <v>48.25</v>
      </c>
      <c r="Y47">
        <v>-0.1</v>
      </c>
      <c r="Z47">
        <v>-6.3</v>
      </c>
      <c r="AA47">
        <v>-59</v>
      </c>
      <c r="AB47">
        <v>0</v>
      </c>
      <c r="AC47">
        <v>-34</v>
      </c>
    </row>
    <row r="48" spans="7:29">
      <c r="G48" t="s">
        <v>90</v>
      </c>
      <c r="H48" s="73">
        <v>58.86</v>
      </c>
      <c r="I48" s="46">
        <v>53.07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-25</v>
      </c>
      <c r="Q48" s="46">
        <v>-55</v>
      </c>
      <c r="R48" s="46">
        <v>-7</v>
      </c>
      <c r="S48" s="74">
        <v>0</v>
      </c>
      <c r="U48" s="73">
        <v>111.93</v>
      </c>
      <c r="V48" s="74">
        <v>-87.1</v>
      </c>
      <c r="W48">
        <v>58.86</v>
      </c>
      <c r="X48">
        <v>53.07</v>
      </c>
      <c r="Y48">
        <v>-0.1</v>
      </c>
      <c r="Z48">
        <v>-7</v>
      </c>
      <c r="AA48">
        <v>-55</v>
      </c>
      <c r="AB48">
        <v>0</v>
      </c>
      <c r="AC48">
        <v>-25</v>
      </c>
    </row>
    <row r="49" spans="7:29">
      <c r="G49" t="s">
        <v>91</v>
      </c>
      <c r="H49" s="73">
        <v>77.19</v>
      </c>
      <c r="I49" s="46">
        <v>53.07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-30</v>
      </c>
      <c r="Q49" s="46">
        <v>-55</v>
      </c>
      <c r="R49" s="46">
        <v>-5.5</v>
      </c>
      <c r="S49" s="74">
        <v>0</v>
      </c>
      <c r="U49" s="73">
        <v>130.26</v>
      </c>
      <c r="V49" s="74">
        <v>-90.6</v>
      </c>
      <c r="W49">
        <v>77.19</v>
      </c>
      <c r="X49">
        <v>53.07</v>
      </c>
      <c r="Y49">
        <v>-0.1</v>
      </c>
      <c r="Z49">
        <v>-5.5</v>
      </c>
      <c r="AA49">
        <v>-55</v>
      </c>
      <c r="AB49">
        <v>0</v>
      </c>
      <c r="AC49">
        <v>-30</v>
      </c>
    </row>
    <row r="50" spans="7:29">
      <c r="G50" t="s">
        <v>92</v>
      </c>
      <c r="H50" s="73">
        <v>77.19</v>
      </c>
      <c r="I50" s="46">
        <v>53.07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-25</v>
      </c>
      <c r="Q50" s="46">
        <v>-52</v>
      </c>
      <c r="R50" s="46">
        <v>-5.2</v>
      </c>
      <c r="S50" s="74">
        <v>0</v>
      </c>
      <c r="U50" s="73">
        <v>130.26</v>
      </c>
      <c r="V50" s="74">
        <v>-82.3</v>
      </c>
      <c r="W50">
        <v>77.19</v>
      </c>
      <c r="X50">
        <v>53.07</v>
      </c>
      <c r="Y50">
        <v>-0.1</v>
      </c>
      <c r="Z50">
        <v>-5.2</v>
      </c>
      <c r="AA50">
        <v>-52</v>
      </c>
      <c r="AB50">
        <v>0</v>
      </c>
      <c r="AC50">
        <v>-25</v>
      </c>
    </row>
    <row r="51" spans="7:29">
      <c r="G51" t="s">
        <v>93</v>
      </c>
      <c r="H51" s="73">
        <v>94.56</v>
      </c>
      <c r="I51" s="46">
        <v>48.25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-23</v>
      </c>
      <c r="Q51" s="46">
        <v>-53</v>
      </c>
      <c r="R51" s="46">
        <v>-3</v>
      </c>
      <c r="S51" s="74">
        <v>0</v>
      </c>
      <c r="U51" s="73">
        <v>142.81</v>
      </c>
      <c r="V51" s="74">
        <v>-79.099999999999994</v>
      </c>
      <c r="W51">
        <v>94.56</v>
      </c>
      <c r="X51">
        <v>48.25</v>
      </c>
      <c r="Y51">
        <v>-0.1</v>
      </c>
      <c r="Z51">
        <v>-3</v>
      </c>
      <c r="AA51">
        <v>-53</v>
      </c>
      <c r="AB51">
        <v>0</v>
      </c>
      <c r="AC51">
        <v>-23</v>
      </c>
    </row>
    <row r="52" spans="7:29">
      <c r="G52" t="s">
        <v>94</v>
      </c>
      <c r="H52" s="73">
        <v>98.42</v>
      </c>
      <c r="I52" s="46">
        <v>38.6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-14</v>
      </c>
      <c r="Q52" s="46">
        <v>-48</v>
      </c>
      <c r="R52" s="46">
        <v>-4</v>
      </c>
      <c r="S52" s="74">
        <v>0</v>
      </c>
      <c r="U52" s="73">
        <v>137.02000000000001</v>
      </c>
      <c r="V52" s="74">
        <v>-66.099999999999994</v>
      </c>
      <c r="W52">
        <v>98.42</v>
      </c>
      <c r="X52">
        <v>38.6</v>
      </c>
      <c r="Y52">
        <v>-0.1</v>
      </c>
      <c r="Z52">
        <v>-4</v>
      </c>
      <c r="AA52">
        <v>-48</v>
      </c>
      <c r="AB52">
        <v>0</v>
      </c>
      <c r="AC52">
        <v>-14</v>
      </c>
    </row>
    <row r="53" spans="7:29">
      <c r="G53" t="s">
        <v>95</v>
      </c>
      <c r="H53" s="73">
        <v>85.88</v>
      </c>
      <c r="I53" s="46">
        <v>31.84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-35</v>
      </c>
      <c r="R53" s="46">
        <v>-4.7</v>
      </c>
      <c r="S53" s="74">
        <v>0</v>
      </c>
      <c r="U53" s="73">
        <v>117.72</v>
      </c>
      <c r="V53" s="74">
        <v>-39.799999999999997</v>
      </c>
      <c r="W53">
        <v>85.88</v>
      </c>
      <c r="X53">
        <v>31.84</v>
      </c>
      <c r="Y53">
        <v>-0.1</v>
      </c>
      <c r="Z53">
        <v>-4.7</v>
      </c>
      <c r="AA53">
        <v>-35</v>
      </c>
      <c r="AB53">
        <v>0</v>
      </c>
      <c r="AC53">
        <v>0</v>
      </c>
    </row>
    <row r="54" spans="7:29">
      <c r="G54" t="s">
        <v>96</v>
      </c>
      <c r="H54" s="73">
        <v>79.12</v>
      </c>
      <c r="I54" s="46">
        <v>29.91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-35</v>
      </c>
      <c r="R54" s="46">
        <v>-6.3</v>
      </c>
      <c r="S54" s="74">
        <v>0</v>
      </c>
      <c r="U54" s="73">
        <v>109.03</v>
      </c>
      <c r="V54" s="74">
        <v>-41.4</v>
      </c>
      <c r="W54">
        <v>79.12</v>
      </c>
      <c r="X54">
        <v>29.91</v>
      </c>
      <c r="Y54">
        <v>-0.1</v>
      </c>
      <c r="Z54">
        <v>-6.3</v>
      </c>
      <c r="AA54">
        <v>-35</v>
      </c>
      <c r="AB54">
        <v>0</v>
      </c>
      <c r="AC54">
        <v>0</v>
      </c>
    </row>
    <row r="55" spans="7:29">
      <c r="G55" t="s">
        <v>97</v>
      </c>
      <c r="H55" s="73">
        <v>79.12</v>
      </c>
      <c r="I55" s="46">
        <v>26.05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-66</v>
      </c>
      <c r="Q55" s="46">
        <v>-35</v>
      </c>
      <c r="R55" s="46">
        <v>-5.5</v>
      </c>
      <c r="S55" s="74">
        <v>0</v>
      </c>
      <c r="U55" s="73">
        <v>105.17</v>
      </c>
      <c r="V55" s="74">
        <v>-106.6</v>
      </c>
      <c r="W55">
        <v>79.12</v>
      </c>
      <c r="X55">
        <v>26.05</v>
      </c>
      <c r="Y55">
        <v>-0.1</v>
      </c>
      <c r="Z55">
        <v>-5.5</v>
      </c>
      <c r="AA55">
        <v>-35</v>
      </c>
      <c r="AB55">
        <v>0</v>
      </c>
      <c r="AC55">
        <v>-66</v>
      </c>
    </row>
    <row r="56" spans="7:29">
      <c r="G56" t="s">
        <v>98</v>
      </c>
      <c r="H56" s="73">
        <v>61.75</v>
      </c>
      <c r="I56" s="46">
        <v>28.95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-53</v>
      </c>
      <c r="Q56" s="46">
        <v>-35</v>
      </c>
      <c r="R56" s="46">
        <v>-5.5</v>
      </c>
      <c r="S56" s="74">
        <v>0</v>
      </c>
      <c r="U56" s="73">
        <v>90.7</v>
      </c>
      <c r="V56" s="74">
        <v>-93.6</v>
      </c>
      <c r="W56">
        <v>61.75</v>
      </c>
      <c r="X56">
        <v>28.95</v>
      </c>
      <c r="Y56">
        <v>-0.1</v>
      </c>
      <c r="Z56">
        <v>-5.5</v>
      </c>
      <c r="AA56">
        <v>-35</v>
      </c>
      <c r="AB56">
        <v>0</v>
      </c>
      <c r="AC56">
        <v>-53</v>
      </c>
    </row>
    <row r="57" spans="7:29">
      <c r="G57" t="s">
        <v>99</v>
      </c>
      <c r="H57" s="73">
        <v>17.37</v>
      </c>
      <c r="I57" s="46">
        <v>36.67</v>
      </c>
      <c r="J57" s="46">
        <v>38.590000000000003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-35</v>
      </c>
      <c r="R57" s="46">
        <v>-5</v>
      </c>
      <c r="S57" s="74">
        <v>0</v>
      </c>
      <c r="U57" s="73">
        <v>92.63</v>
      </c>
      <c r="V57" s="74">
        <v>-40.1</v>
      </c>
      <c r="W57">
        <v>17.37</v>
      </c>
      <c r="X57">
        <v>36.67</v>
      </c>
      <c r="Y57">
        <v>-0.1</v>
      </c>
      <c r="Z57">
        <v>-5</v>
      </c>
      <c r="AA57">
        <v>-35</v>
      </c>
      <c r="AB57">
        <v>0</v>
      </c>
      <c r="AC57">
        <v>38.590000000000003</v>
      </c>
    </row>
    <row r="58" spans="7:29">
      <c r="G58" t="s">
        <v>100</v>
      </c>
      <c r="H58" s="73">
        <v>15.44</v>
      </c>
      <c r="I58" s="46">
        <v>57.89</v>
      </c>
      <c r="J58" s="46">
        <v>9.65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-35</v>
      </c>
      <c r="R58" s="46">
        <v>-4.7</v>
      </c>
      <c r="S58" s="74">
        <v>0</v>
      </c>
      <c r="U58" s="73">
        <v>82.98</v>
      </c>
      <c r="V58" s="74">
        <v>-39.799999999999997</v>
      </c>
      <c r="W58">
        <v>15.44</v>
      </c>
      <c r="X58">
        <v>57.89</v>
      </c>
      <c r="Y58">
        <v>-0.1</v>
      </c>
      <c r="Z58">
        <v>-4.7</v>
      </c>
      <c r="AA58">
        <v>-35</v>
      </c>
      <c r="AB58">
        <v>0</v>
      </c>
      <c r="AC58">
        <v>9.65</v>
      </c>
    </row>
    <row r="59" spans="7:29">
      <c r="G59" t="s">
        <v>101</v>
      </c>
      <c r="H59" s="73">
        <v>213.25</v>
      </c>
      <c r="I59" s="46">
        <v>6.75</v>
      </c>
      <c r="J59" s="46">
        <v>55.96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-35</v>
      </c>
      <c r="R59" s="46">
        <v>-1.3</v>
      </c>
      <c r="S59" s="74">
        <v>0</v>
      </c>
      <c r="U59" s="73">
        <v>275.95999999999998</v>
      </c>
      <c r="V59" s="74">
        <v>-36.4</v>
      </c>
      <c r="W59">
        <v>213.25</v>
      </c>
      <c r="X59">
        <v>6.75</v>
      </c>
      <c r="Y59">
        <v>-0.1</v>
      </c>
      <c r="Z59">
        <v>-1.3</v>
      </c>
      <c r="AA59">
        <v>-35</v>
      </c>
      <c r="AB59">
        <v>0</v>
      </c>
      <c r="AC59">
        <v>55.96</v>
      </c>
    </row>
    <row r="60" spans="7:29">
      <c r="G60" t="s">
        <v>102</v>
      </c>
      <c r="H60" s="73">
        <v>224.82</v>
      </c>
      <c r="I60" s="46">
        <v>6.75</v>
      </c>
      <c r="J60" s="46">
        <v>46.32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-30</v>
      </c>
      <c r="R60" s="46">
        <v>-2.7</v>
      </c>
      <c r="S60" s="74">
        <v>0</v>
      </c>
      <c r="U60" s="73">
        <v>277.89</v>
      </c>
      <c r="V60" s="74">
        <v>-32.799999999999997</v>
      </c>
      <c r="W60">
        <v>224.82</v>
      </c>
      <c r="X60">
        <v>6.75</v>
      </c>
      <c r="Y60">
        <v>-0.1</v>
      </c>
      <c r="Z60">
        <v>-2.7</v>
      </c>
      <c r="AA60">
        <v>-30</v>
      </c>
      <c r="AB60">
        <v>0</v>
      </c>
      <c r="AC60">
        <v>46.32</v>
      </c>
    </row>
    <row r="61" spans="7:29">
      <c r="G61" t="s">
        <v>103</v>
      </c>
      <c r="H61" s="73">
        <v>227.72</v>
      </c>
      <c r="I61" s="46">
        <v>0</v>
      </c>
      <c r="J61" s="46">
        <v>57.89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-30</v>
      </c>
      <c r="R61" s="46">
        <v>-2</v>
      </c>
      <c r="S61" s="74">
        <v>0</v>
      </c>
      <c r="U61" s="73">
        <v>285.61</v>
      </c>
      <c r="V61" s="74">
        <v>-32.1</v>
      </c>
      <c r="W61">
        <v>227.72</v>
      </c>
      <c r="X61">
        <v>0</v>
      </c>
      <c r="Y61">
        <v>-0.1</v>
      </c>
      <c r="Z61">
        <v>-2</v>
      </c>
      <c r="AA61">
        <v>-30</v>
      </c>
      <c r="AB61">
        <v>0</v>
      </c>
      <c r="AC61">
        <v>57.89</v>
      </c>
    </row>
    <row r="62" spans="7:29">
      <c r="G62" t="s">
        <v>104</v>
      </c>
      <c r="H62" s="73">
        <v>230.62</v>
      </c>
      <c r="I62" s="46">
        <v>0</v>
      </c>
      <c r="J62" s="46">
        <v>57.89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-30</v>
      </c>
      <c r="R62" s="46">
        <v>0</v>
      </c>
      <c r="S62" s="74">
        <v>0</v>
      </c>
      <c r="U62" s="73">
        <v>288.51</v>
      </c>
      <c r="V62" s="74">
        <v>-30.1</v>
      </c>
      <c r="W62">
        <v>230.62</v>
      </c>
      <c r="X62">
        <v>0</v>
      </c>
      <c r="Y62">
        <v>-0.1</v>
      </c>
      <c r="Z62">
        <v>0</v>
      </c>
      <c r="AA62">
        <v>-30</v>
      </c>
      <c r="AB62">
        <v>0</v>
      </c>
      <c r="AC62">
        <v>57.89</v>
      </c>
    </row>
    <row r="63" spans="7:29">
      <c r="G63" t="s">
        <v>105</v>
      </c>
      <c r="H63" s="73">
        <v>159.21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-20</v>
      </c>
      <c r="Q63" s="46">
        <v>-30</v>
      </c>
      <c r="R63" s="46">
        <v>-1</v>
      </c>
      <c r="S63" s="74">
        <v>0</v>
      </c>
      <c r="U63" s="73">
        <v>159.21</v>
      </c>
      <c r="V63" s="74">
        <v>-51.1</v>
      </c>
      <c r="W63">
        <v>159.21</v>
      </c>
      <c r="X63">
        <v>0</v>
      </c>
      <c r="Y63">
        <v>-0.1</v>
      </c>
      <c r="Z63">
        <v>-1</v>
      </c>
      <c r="AA63">
        <v>-30</v>
      </c>
      <c r="AB63">
        <v>0</v>
      </c>
      <c r="AC63">
        <v>-20</v>
      </c>
    </row>
    <row r="64" spans="7:29">
      <c r="G64" t="s">
        <v>106</v>
      </c>
      <c r="H64" s="73">
        <v>185.26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-17</v>
      </c>
      <c r="Q64" s="46">
        <v>-30</v>
      </c>
      <c r="R64" s="46">
        <v>-1</v>
      </c>
      <c r="S64" s="74">
        <v>0</v>
      </c>
      <c r="U64" s="73">
        <v>185.26</v>
      </c>
      <c r="V64" s="74">
        <v>-48.1</v>
      </c>
      <c r="W64">
        <v>185.26</v>
      </c>
      <c r="X64">
        <v>0</v>
      </c>
      <c r="Y64">
        <v>-0.1</v>
      </c>
      <c r="Z64">
        <v>-1</v>
      </c>
      <c r="AA64">
        <v>-30</v>
      </c>
      <c r="AB64">
        <v>0</v>
      </c>
      <c r="AC64">
        <v>-17</v>
      </c>
    </row>
    <row r="65" spans="7:29">
      <c r="G65" t="s">
        <v>107</v>
      </c>
      <c r="H65" s="73">
        <v>162.1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-11</v>
      </c>
      <c r="P65" s="46">
        <v>-33</v>
      </c>
      <c r="Q65" s="46">
        <v>-30</v>
      </c>
      <c r="R65" s="46">
        <v>-2.7</v>
      </c>
      <c r="S65" s="74">
        <v>0</v>
      </c>
      <c r="U65" s="73">
        <v>162.1</v>
      </c>
      <c r="V65" s="74">
        <v>-76.8</v>
      </c>
      <c r="W65">
        <v>162.1</v>
      </c>
      <c r="X65">
        <v>-11</v>
      </c>
      <c r="Y65">
        <v>-0.1</v>
      </c>
      <c r="Z65">
        <v>-2.7</v>
      </c>
      <c r="AA65">
        <v>-30</v>
      </c>
      <c r="AB65">
        <v>0</v>
      </c>
      <c r="AC65">
        <v>-33</v>
      </c>
    </row>
    <row r="66" spans="7:29">
      <c r="G66" t="s">
        <v>108</v>
      </c>
      <c r="H66" s="73">
        <v>160.16999999999999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-21</v>
      </c>
      <c r="P66" s="46">
        <v>-30</v>
      </c>
      <c r="Q66" s="46">
        <v>-30</v>
      </c>
      <c r="R66" s="46">
        <v>-2.7</v>
      </c>
      <c r="S66" s="74">
        <v>0</v>
      </c>
      <c r="U66" s="73">
        <v>160.16999999999999</v>
      </c>
      <c r="V66" s="74">
        <v>-83.8</v>
      </c>
      <c r="W66">
        <v>160.16999999999999</v>
      </c>
      <c r="X66">
        <v>-21</v>
      </c>
      <c r="Y66">
        <v>-0.1</v>
      </c>
      <c r="Z66">
        <v>-2.7</v>
      </c>
      <c r="AA66">
        <v>-30</v>
      </c>
      <c r="AB66">
        <v>0</v>
      </c>
      <c r="AC66">
        <v>-30</v>
      </c>
    </row>
    <row r="67" spans="7:29">
      <c r="G67" t="s">
        <v>109</v>
      </c>
      <c r="H67" s="73">
        <v>117.72</v>
      </c>
      <c r="I67" s="46">
        <v>0</v>
      </c>
      <c r="J67" s="46">
        <v>0</v>
      </c>
      <c r="K67" s="46">
        <v>0</v>
      </c>
      <c r="L67" s="46">
        <v>1.45</v>
      </c>
      <c r="M67" s="74">
        <v>0</v>
      </c>
      <c r="N67" s="73">
        <v>0</v>
      </c>
      <c r="O67" s="46">
        <v>-8</v>
      </c>
      <c r="P67" s="46">
        <v>-28</v>
      </c>
      <c r="Q67" s="46">
        <v>-30</v>
      </c>
      <c r="R67" s="46">
        <v>0</v>
      </c>
      <c r="S67" s="74">
        <v>0</v>
      </c>
      <c r="U67" s="73">
        <v>119.17</v>
      </c>
      <c r="V67" s="74">
        <v>-66.099999999999994</v>
      </c>
      <c r="W67">
        <v>117.72</v>
      </c>
      <c r="X67">
        <v>-8</v>
      </c>
      <c r="Y67">
        <v>-0.1</v>
      </c>
      <c r="Z67">
        <v>1.45</v>
      </c>
      <c r="AA67">
        <v>-30</v>
      </c>
      <c r="AB67">
        <v>0</v>
      </c>
      <c r="AC67">
        <v>-28</v>
      </c>
    </row>
    <row r="68" spans="7:29">
      <c r="G68" t="s">
        <v>110</v>
      </c>
      <c r="H68" s="73">
        <v>94.56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-28</v>
      </c>
      <c r="Q68" s="46">
        <v>-30</v>
      </c>
      <c r="R68" s="46">
        <v>-0.7</v>
      </c>
      <c r="S68" s="74">
        <v>0</v>
      </c>
      <c r="U68" s="73">
        <v>94.56</v>
      </c>
      <c r="V68" s="74">
        <v>-58.8</v>
      </c>
      <c r="W68">
        <v>94.56</v>
      </c>
      <c r="X68">
        <v>0</v>
      </c>
      <c r="Y68">
        <v>-0.1</v>
      </c>
      <c r="Z68">
        <v>-0.7</v>
      </c>
      <c r="AA68">
        <v>-30</v>
      </c>
      <c r="AB68">
        <v>0</v>
      </c>
      <c r="AC68">
        <v>-28</v>
      </c>
    </row>
    <row r="69" spans="7:29">
      <c r="G69" t="s">
        <v>111</v>
      </c>
      <c r="H69" s="73">
        <v>23.16</v>
      </c>
      <c r="I69" s="46">
        <v>0</v>
      </c>
      <c r="J69" s="46">
        <v>0</v>
      </c>
      <c r="K69" s="46">
        <v>0</v>
      </c>
      <c r="L69" s="46">
        <v>1.93</v>
      </c>
      <c r="M69" s="74">
        <v>0</v>
      </c>
      <c r="N69" s="73">
        <v>0</v>
      </c>
      <c r="O69" s="46">
        <v>0</v>
      </c>
      <c r="P69" s="46">
        <v>-60</v>
      </c>
      <c r="Q69" s="46">
        <v>-42</v>
      </c>
      <c r="R69" s="46">
        <v>0</v>
      </c>
      <c r="S69" s="74">
        <v>0</v>
      </c>
      <c r="U69" s="73">
        <v>25.09</v>
      </c>
      <c r="V69" s="74">
        <v>-102.1</v>
      </c>
      <c r="W69">
        <v>23.16</v>
      </c>
      <c r="X69">
        <v>0</v>
      </c>
      <c r="Y69">
        <v>-0.1</v>
      </c>
      <c r="Z69">
        <v>1.93</v>
      </c>
      <c r="AA69">
        <v>-42</v>
      </c>
      <c r="AB69">
        <v>0</v>
      </c>
      <c r="AC69">
        <v>-60</v>
      </c>
    </row>
    <row r="70" spans="7:29">
      <c r="G70" t="s">
        <v>112</v>
      </c>
      <c r="H70" s="73">
        <v>17.37</v>
      </c>
      <c r="I70" s="46">
        <v>0</v>
      </c>
      <c r="J70" s="46">
        <v>0</v>
      </c>
      <c r="K70" s="46">
        <v>0</v>
      </c>
      <c r="L70" s="46">
        <v>1.45</v>
      </c>
      <c r="M70" s="74">
        <v>0</v>
      </c>
      <c r="N70" s="73">
        <v>0</v>
      </c>
      <c r="O70" s="46">
        <v>-15</v>
      </c>
      <c r="P70" s="46">
        <v>-60</v>
      </c>
      <c r="Q70" s="46">
        <v>-42</v>
      </c>
      <c r="R70" s="46">
        <v>0</v>
      </c>
      <c r="S70" s="74">
        <v>0</v>
      </c>
      <c r="U70" s="73">
        <v>18.82</v>
      </c>
      <c r="V70" s="74">
        <v>-117.1</v>
      </c>
      <c r="W70">
        <v>17.37</v>
      </c>
      <c r="X70">
        <v>-15</v>
      </c>
      <c r="Y70">
        <v>-0.1</v>
      </c>
      <c r="Z70">
        <v>1.45</v>
      </c>
      <c r="AA70">
        <v>-42</v>
      </c>
      <c r="AB70">
        <v>0</v>
      </c>
      <c r="AC70">
        <v>-60</v>
      </c>
    </row>
    <row r="71" spans="7:29">
      <c r="G71" t="s">
        <v>113</v>
      </c>
      <c r="H71" s="73">
        <v>39.56</v>
      </c>
      <c r="I71" s="46">
        <v>0</v>
      </c>
      <c r="J71" s="46">
        <v>0</v>
      </c>
      <c r="K71" s="46">
        <v>0</v>
      </c>
      <c r="L71" s="46">
        <v>2.61</v>
      </c>
      <c r="M71" s="74">
        <v>0</v>
      </c>
      <c r="N71" s="73">
        <v>0</v>
      </c>
      <c r="O71" s="46">
        <v>0</v>
      </c>
      <c r="P71" s="46">
        <v>-50</v>
      </c>
      <c r="Q71" s="46">
        <v>-33</v>
      </c>
      <c r="R71" s="46">
        <v>0</v>
      </c>
      <c r="S71" s="74">
        <v>0</v>
      </c>
      <c r="U71" s="73">
        <v>42.17</v>
      </c>
      <c r="V71" s="74">
        <v>-83.1</v>
      </c>
      <c r="W71">
        <v>39.56</v>
      </c>
      <c r="X71">
        <v>0</v>
      </c>
      <c r="Y71">
        <v>-0.1</v>
      </c>
      <c r="Z71">
        <v>2.61</v>
      </c>
      <c r="AA71">
        <v>-33</v>
      </c>
      <c r="AB71">
        <v>0</v>
      </c>
      <c r="AC71">
        <v>-50</v>
      </c>
    </row>
    <row r="72" spans="7:29">
      <c r="G72" t="s">
        <v>114</v>
      </c>
      <c r="H72" s="73">
        <v>52.11</v>
      </c>
      <c r="I72" s="46">
        <v>0</v>
      </c>
      <c r="J72" s="46">
        <v>0</v>
      </c>
      <c r="K72" s="46">
        <v>0</v>
      </c>
      <c r="L72" s="46">
        <v>3.18</v>
      </c>
      <c r="M72" s="74">
        <v>0</v>
      </c>
      <c r="N72" s="73">
        <v>0</v>
      </c>
      <c r="O72" s="46">
        <v>0</v>
      </c>
      <c r="P72" s="46">
        <v>-45</v>
      </c>
      <c r="Q72" s="46">
        <v>-33</v>
      </c>
      <c r="R72" s="46">
        <v>0</v>
      </c>
      <c r="S72" s="74">
        <v>0</v>
      </c>
      <c r="U72" s="73">
        <v>55.29</v>
      </c>
      <c r="V72" s="74">
        <v>-78.099999999999994</v>
      </c>
      <c r="W72">
        <v>52.11</v>
      </c>
      <c r="X72">
        <v>0</v>
      </c>
      <c r="Y72">
        <v>-0.1</v>
      </c>
      <c r="Z72">
        <v>3.18</v>
      </c>
      <c r="AA72">
        <v>-33</v>
      </c>
      <c r="AB72">
        <v>0</v>
      </c>
      <c r="AC72">
        <v>-45</v>
      </c>
    </row>
    <row r="73" spans="7:29">
      <c r="G73" t="s">
        <v>115</v>
      </c>
      <c r="H73" s="73">
        <v>39.56</v>
      </c>
      <c r="I73" s="46">
        <v>0</v>
      </c>
      <c r="J73" s="46">
        <v>0</v>
      </c>
      <c r="K73" s="46">
        <v>0</v>
      </c>
      <c r="L73" s="46">
        <v>2.41</v>
      </c>
      <c r="M73" s="74">
        <v>0</v>
      </c>
      <c r="N73" s="73">
        <v>0</v>
      </c>
      <c r="O73" s="46">
        <v>-11</v>
      </c>
      <c r="P73" s="46">
        <v>-50</v>
      </c>
      <c r="Q73" s="46">
        <v>-34</v>
      </c>
      <c r="R73" s="46">
        <v>0</v>
      </c>
      <c r="S73" s="74">
        <v>0</v>
      </c>
      <c r="U73" s="73">
        <v>41.97</v>
      </c>
      <c r="V73" s="74">
        <v>-95.1</v>
      </c>
      <c r="W73">
        <v>39.56</v>
      </c>
      <c r="X73">
        <v>-11</v>
      </c>
      <c r="Y73">
        <v>-0.1</v>
      </c>
      <c r="Z73">
        <v>2.41</v>
      </c>
      <c r="AA73">
        <v>-34</v>
      </c>
      <c r="AB73">
        <v>0</v>
      </c>
      <c r="AC73">
        <v>-50</v>
      </c>
    </row>
    <row r="74" spans="7:29">
      <c r="G74" t="s">
        <v>116</v>
      </c>
      <c r="H74" s="73">
        <v>37.630000000000003</v>
      </c>
      <c r="I74" s="46">
        <v>0</v>
      </c>
      <c r="J74" s="46">
        <v>0</v>
      </c>
      <c r="K74" s="46">
        <v>0</v>
      </c>
      <c r="L74" s="46">
        <v>1.45</v>
      </c>
      <c r="M74" s="74">
        <v>0</v>
      </c>
      <c r="N74" s="73">
        <v>0</v>
      </c>
      <c r="O74" s="46">
        <v>-12</v>
      </c>
      <c r="P74" s="46">
        <v>-50</v>
      </c>
      <c r="Q74" s="46">
        <v>-34</v>
      </c>
      <c r="R74" s="46">
        <v>0</v>
      </c>
      <c r="S74" s="74">
        <v>0</v>
      </c>
      <c r="U74" s="73">
        <v>39.08</v>
      </c>
      <c r="V74" s="74">
        <v>-96.1</v>
      </c>
      <c r="W74">
        <v>37.630000000000003</v>
      </c>
      <c r="X74">
        <v>-12</v>
      </c>
      <c r="Y74">
        <v>-0.1</v>
      </c>
      <c r="Z74">
        <v>1.45</v>
      </c>
      <c r="AA74">
        <v>-34</v>
      </c>
      <c r="AB74">
        <v>0</v>
      </c>
      <c r="AC74">
        <v>-50</v>
      </c>
    </row>
    <row r="75" spans="7:29">
      <c r="G75" t="s">
        <v>117</v>
      </c>
      <c r="H75" s="73">
        <v>7.72</v>
      </c>
      <c r="I75" s="46">
        <v>0</v>
      </c>
      <c r="J75" s="46">
        <v>0</v>
      </c>
      <c r="K75" s="46">
        <v>0</v>
      </c>
      <c r="L75" s="46">
        <v>1.1599999999999999</v>
      </c>
      <c r="M75" s="74">
        <v>0</v>
      </c>
      <c r="N75" s="73">
        <v>0</v>
      </c>
      <c r="O75" s="46">
        <v>-11</v>
      </c>
      <c r="P75" s="46">
        <v>-50</v>
      </c>
      <c r="Q75" s="46">
        <v>-34</v>
      </c>
      <c r="R75" s="46">
        <v>0</v>
      </c>
      <c r="S75" s="74">
        <v>0</v>
      </c>
      <c r="U75" s="73">
        <v>8.8800000000000008</v>
      </c>
      <c r="V75" s="74">
        <v>-95.1</v>
      </c>
      <c r="W75">
        <v>7.72</v>
      </c>
      <c r="X75">
        <v>-11</v>
      </c>
      <c r="Y75">
        <v>-0.1</v>
      </c>
      <c r="Z75">
        <v>1.1599999999999999</v>
      </c>
      <c r="AA75">
        <v>-34</v>
      </c>
      <c r="AB75">
        <v>0</v>
      </c>
      <c r="AC75">
        <v>-50</v>
      </c>
    </row>
    <row r="76" spans="7:29">
      <c r="G76" t="s">
        <v>118</v>
      </c>
      <c r="H76" s="73">
        <v>14.48</v>
      </c>
      <c r="I76" s="46">
        <v>0</v>
      </c>
      <c r="J76" s="46">
        <v>0</v>
      </c>
      <c r="K76" s="46">
        <v>0</v>
      </c>
      <c r="L76" s="46">
        <v>0.96</v>
      </c>
      <c r="M76" s="74">
        <v>0</v>
      </c>
      <c r="N76" s="73">
        <v>0</v>
      </c>
      <c r="O76" s="46">
        <v>-20</v>
      </c>
      <c r="P76" s="46">
        <v>-40</v>
      </c>
      <c r="Q76" s="46">
        <v>-40</v>
      </c>
      <c r="R76" s="46">
        <v>0</v>
      </c>
      <c r="S76" s="74">
        <v>0</v>
      </c>
      <c r="U76" s="73">
        <v>15.44</v>
      </c>
      <c r="V76" s="74">
        <v>-100.1</v>
      </c>
      <c r="W76">
        <v>14.48</v>
      </c>
      <c r="X76">
        <v>-20</v>
      </c>
      <c r="Y76">
        <v>-0.1</v>
      </c>
      <c r="Z76">
        <v>0.96</v>
      </c>
      <c r="AA76">
        <v>-40</v>
      </c>
      <c r="AB76">
        <v>0</v>
      </c>
      <c r="AC76">
        <v>-40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0.96</v>
      </c>
      <c r="M77" s="74">
        <v>0</v>
      </c>
      <c r="N77" s="73">
        <v>-38</v>
      </c>
      <c r="O77" s="46">
        <v>-25</v>
      </c>
      <c r="P77" s="46">
        <v>-150</v>
      </c>
      <c r="Q77" s="46">
        <v>-41</v>
      </c>
      <c r="R77" s="46">
        <v>0</v>
      </c>
      <c r="S77" s="74">
        <v>0</v>
      </c>
      <c r="U77" s="73">
        <v>0.96</v>
      </c>
      <c r="V77" s="74">
        <v>-254.1</v>
      </c>
      <c r="W77">
        <v>-38</v>
      </c>
      <c r="X77">
        <v>-25</v>
      </c>
      <c r="Y77">
        <v>-0.1</v>
      </c>
      <c r="Z77">
        <v>0.96</v>
      </c>
      <c r="AA77">
        <v>-41</v>
      </c>
      <c r="AB77">
        <v>0</v>
      </c>
      <c r="AC77">
        <v>-150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0.96</v>
      </c>
      <c r="M78" s="74">
        <v>0</v>
      </c>
      <c r="N78" s="73">
        <v>-13</v>
      </c>
      <c r="O78" s="46">
        <v>-15</v>
      </c>
      <c r="P78" s="46">
        <v>-265</v>
      </c>
      <c r="Q78" s="46">
        <v>-42</v>
      </c>
      <c r="R78" s="46">
        <v>0</v>
      </c>
      <c r="S78" s="74">
        <v>0</v>
      </c>
      <c r="U78" s="73">
        <v>0.96</v>
      </c>
      <c r="V78" s="74">
        <v>-335.1</v>
      </c>
      <c r="W78">
        <v>-13</v>
      </c>
      <c r="X78">
        <v>-15</v>
      </c>
      <c r="Y78">
        <v>-0.1</v>
      </c>
      <c r="Z78">
        <v>0.96</v>
      </c>
      <c r="AA78">
        <v>-42</v>
      </c>
      <c r="AB78">
        <v>0</v>
      </c>
      <c r="AC78">
        <v>-265</v>
      </c>
    </row>
    <row r="79" spans="7:29">
      <c r="G79" t="s">
        <v>121</v>
      </c>
      <c r="H79" s="73">
        <v>0</v>
      </c>
      <c r="I79" s="46">
        <v>60.79</v>
      </c>
      <c r="J79" s="46">
        <v>0</v>
      </c>
      <c r="K79" s="46">
        <v>0</v>
      </c>
      <c r="L79" s="46">
        <v>0</v>
      </c>
      <c r="M79" s="74">
        <v>0</v>
      </c>
      <c r="N79" s="73">
        <v>-6</v>
      </c>
      <c r="O79" s="46">
        <v>0</v>
      </c>
      <c r="P79" s="46">
        <v>-85</v>
      </c>
      <c r="Q79" s="46">
        <v>-34</v>
      </c>
      <c r="R79" s="46">
        <v>0</v>
      </c>
      <c r="S79" s="74">
        <v>0</v>
      </c>
      <c r="U79" s="73">
        <v>60.79</v>
      </c>
      <c r="V79" s="74">
        <v>-125</v>
      </c>
      <c r="W79">
        <v>-6</v>
      </c>
      <c r="X79">
        <v>60.79</v>
      </c>
      <c r="Y79">
        <v>0</v>
      </c>
      <c r="Z79">
        <v>0</v>
      </c>
      <c r="AA79">
        <v>-34</v>
      </c>
      <c r="AB79">
        <v>0</v>
      </c>
      <c r="AC79">
        <v>-85</v>
      </c>
    </row>
    <row r="80" spans="7:29">
      <c r="G80" t="s">
        <v>122</v>
      </c>
      <c r="H80" s="73">
        <v>0</v>
      </c>
      <c r="I80" s="46">
        <v>62.72</v>
      </c>
      <c r="J80" s="46">
        <v>0</v>
      </c>
      <c r="K80" s="46">
        <v>0</v>
      </c>
      <c r="L80" s="46">
        <v>0</v>
      </c>
      <c r="M80" s="74">
        <v>0</v>
      </c>
      <c r="N80" s="73">
        <v>-31</v>
      </c>
      <c r="O80" s="46">
        <v>0</v>
      </c>
      <c r="P80" s="46">
        <v>-80</v>
      </c>
      <c r="Q80" s="46">
        <v>-14</v>
      </c>
      <c r="R80" s="46">
        <v>0</v>
      </c>
      <c r="S80" s="74">
        <v>0</v>
      </c>
      <c r="U80" s="73">
        <v>62.72</v>
      </c>
      <c r="V80" s="74">
        <v>-125</v>
      </c>
      <c r="W80">
        <v>-31</v>
      </c>
      <c r="X80">
        <v>62.72</v>
      </c>
      <c r="Y80">
        <v>0</v>
      </c>
      <c r="Z80">
        <v>0</v>
      </c>
      <c r="AA80">
        <v>-14</v>
      </c>
      <c r="AB80">
        <v>0</v>
      </c>
      <c r="AC80">
        <v>-80</v>
      </c>
    </row>
    <row r="81" spans="7:29">
      <c r="G81" t="s">
        <v>123</v>
      </c>
      <c r="H81" s="73">
        <v>0</v>
      </c>
      <c r="I81" s="46">
        <v>82.98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-70</v>
      </c>
      <c r="Q81" s="46">
        <v>-60</v>
      </c>
      <c r="R81" s="46">
        <v>0</v>
      </c>
      <c r="S81" s="74">
        <v>0</v>
      </c>
      <c r="U81" s="73">
        <v>82.98</v>
      </c>
      <c r="V81" s="74">
        <v>-130</v>
      </c>
      <c r="W81">
        <v>0</v>
      </c>
      <c r="X81">
        <v>82.98</v>
      </c>
      <c r="Y81">
        <v>0</v>
      </c>
      <c r="Z81">
        <v>0</v>
      </c>
      <c r="AA81">
        <v>-60</v>
      </c>
      <c r="AB81">
        <v>0</v>
      </c>
      <c r="AC81">
        <v>-70</v>
      </c>
    </row>
    <row r="82" spans="7:29">
      <c r="G82" t="s">
        <v>124</v>
      </c>
      <c r="H82" s="73">
        <v>6.65</v>
      </c>
      <c r="I82" s="46">
        <v>61.32</v>
      </c>
      <c r="J82" s="46">
        <v>0</v>
      </c>
      <c r="K82" s="46">
        <v>0</v>
      </c>
      <c r="L82" s="46">
        <v>0.74</v>
      </c>
      <c r="M82" s="74">
        <v>4.43</v>
      </c>
      <c r="N82" s="73">
        <v>0</v>
      </c>
      <c r="O82" s="46">
        <v>0</v>
      </c>
      <c r="P82" s="46">
        <v>-65</v>
      </c>
      <c r="Q82" s="46">
        <v>-56</v>
      </c>
      <c r="R82" s="46">
        <v>0</v>
      </c>
      <c r="S82" s="74">
        <v>0</v>
      </c>
      <c r="U82" s="73">
        <v>73.14</v>
      </c>
      <c r="V82" s="74">
        <v>-121</v>
      </c>
      <c r="W82">
        <v>6.65</v>
      </c>
      <c r="X82">
        <v>61.32</v>
      </c>
      <c r="Y82">
        <v>0</v>
      </c>
      <c r="Z82">
        <v>0.74</v>
      </c>
      <c r="AA82">
        <v>-56</v>
      </c>
      <c r="AB82">
        <v>4.43</v>
      </c>
      <c r="AC82">
        <v>-65</v>
      </c>
    </row>
    <row r="83" spans="7:29">
      <c r="G83" t="s">
        <v>125</v>
      </c>
      <c r="H83" s="73">
        <v>0</v>
      </c>
      <c r="I83" s="46">
        <v>61.76</v>
      </c>
      <c r="J83" s="46">
        <v>0</v>
      </c>
      <c r="K83" s="46">
        <v>0</v>
      </c>
      <c r="L83" s="46">
        <v>0.98</v>
      </c>
      <c r="M83" s="74">
        <v>4.3099999999999996</v>
      </c>
      <c r="N83" s="73">
        <v>-21</v>
      </c>
      <c r="O83" s="46">
        <v>0</v>
      </c>
      <c r="P83" s="46">
        <v>-75</v>
      </c>
      <c r="Q83" s="46">
        <v>-15</v>
      </c>
      <c r="R83" s="46">
        <v>0</v>
      </c>
      <c r="S83" s="74">
        <v>0</v>
      </c>
      <c r="U83" s="73">
        <v>67.05</v>
      </c>
      <c r="V83" s="74">
        <v>-111</v>
      </c>
      <c r="W83">
        <v>-21</v>
      </c>
      <c r="X83">
        <v>61.76</v>
      </c>
      <c r="Y83">
        <v>0</v>
      </c>
      <c r="Z83">
        <v>0.98</v>
      </c>
      <c r="AA83">
        <v>-15</v>
      </c>
      <c r="AB83">
        <v>4.3099999999999996</v>
      </c>
      <c r="AC83">
        <v>-75</v>
      </c>
    </row>
    <row r="84" spans="7:29">
      <c r="G84" t="s">
        <v>126</v>
      </c>
      <c r="H84" s="73">
        <v>11.34</v>
      </c>
      <c r="I84" s="46">
        <v>49.89</v>
      </c>
      <c r="J84" s="46">
        <v>0</v>
      </c>
      <c r="K84" s="46">
        <v>0</v>
      </c>
      <c r="L84" s="46">
        <v>0.75</v>
      </c>
      <c r="M84" s="74">
        <v>3.17</v>
      </c>
      <c r="N84" s="73">
        <v>0</v>
      </c>
      <c r="O84" s="46">
        <v>0</v>
      </c>
      <c r="P84" s="46">
        <v>-75</v>
      </c>
      <c r="Q84" s="46">
        <v>-18</v>
      </c>
      <c r="R84" s="46">
        <v>0</v>
      </c>
      <c r="S84" s="74">
        <v>0</v>
      </c>
      <c r="U84" s="73">
        <v>65.150000000000006</v>
      </c>
      <c r="V84" s="74">
        <v>-93</v>
      </c>
      <c r="W84">
        <v>11.34</v>
      </c>
      <c r="X84">
        <v>49.89</v>
      </c>
      <c r="Y84">
        <v>0</v>
      </c>
      <c r="Z84">
        <v>0.75</v>
      </c>
      <c r="AA84">
        <v>-18</v>
      </c>
      <c r="AB84">
        <v>3.17</v>
      </c>
      <c r="AC84">
        <v>-75</v>
      </c>
    </row>
    <row r="85" spans="7:29">
      <c r="G85" t="s">
        <v>127</v>
      </c>
      <c r="H85" s="73">
        <v>27.83</v>
      </c>
      <c r="I85" s="46">
        <v>58.59</v>
      </c>
      <c r="J85" s="46">
        <v>0</v>
      </c>
      <c r="K85" s="46">
        <v>0</v>
      </c>
      <c r="L85" s="46">
        <v>0.88</v>
      </c>
      <c r="M85" s="74">
        <v>3.81</v>
      </c>
      <c r="N85" s="73">
        <v>0</v>
      </c>
      <c r="O85" s="46">
        <v>0</v>
      </c>
      <c r="P85" s="46">
        <v>-90</v>
      </c>
      <c r="Q85" s="46">
        <v>-17</v>
      </c>
      <c r="R85" s="46">
        <v>0</v>
      </c>
      <c r="S85" s="74">
        <v>0</v>
      </c>
      <c r="U85" s="73">
        <v>91.11</v>
      </c>
      <c r="V85" s="74">
        <v>-107</v>
      </c>
      <c r="W85">
        <v>27.83</v>
      </c>
      <c r="X85">
        <v>58.59</v>
      </c>
      <c r="Y85">
        <v>0</v>
      </c>
      <c r="Z85">
        <v>0.88</v>
      </c>
      <c r="AA85">
        <v>-17</v>
      </c>
      <c r="AB85">
        <v>3.81</v>
      </c>
      <c r="AC85">
        <v>-90</v>
      </c>
    </row>
    <row r="86" spans="7:29">
      <c r="G86" t="s">
        <v>128</v>
      </c>
      <c r="H86" s="73">
        <v>34.61</v>
      </c>
      <c r="I86" s="46">
        <v>51.65</v>
      </c>
      <c r="J86" s="46">
        <v>0</v>
      </c>
      <c r="K86" s="46">
        <v>0</v>
      </c>
      <c r="L86" s="46">
        <v>0.91</v>
      </c>
      <c r="M86" s="74">
        <v>3.2</v>
      </c>
      <c r="N86" s="73">
        <v>0</v>
      </c>
      <c r="O86" s="46">
        <v>0</v>
      </c>
      <c r="P86" s="46">
        <v>-75</v>
      </c>
      <c r="Q86" s="46">
        <v>-17</v>
      </c>
      <c r="R86" s="46">
        <v>0</v>
      </c>
      <c r="S86" s="74">
        <v>0</v>
      </c>
      <c r="U86" s="73">
        <v>90.37</v>
      </c>
      <c r="V86" s="74">
        <v>-92</v>
      </c>
      <c r="W86">
        <v>34.61</v>
      </c>
      <c r="X86">
        <v>51.65</v>
      </c>
      <c r="Y86">
        <v>0</v>
      </c>
      <c r="Z86">
        <v>0.91</v>
      </c>
      <c r="AA86">
        <v>-17</v>
      </c>
      <c r="AB86">
        <v>3.2</v>
      </c>
      <c r="AC86">
        <v>-75</v>
      </c>
    </row>
    <row r="87" spans="7:29">
      <c r="G87" t="s">
        <v>129</v>
      </c>
      <c r="H87" s="73">
        <v>0</v>
      </c>
      <c r="I87" s="46">
        <v>14.15</v>
      </c>
      <c r="J87" s="46">
        <v>0</v>
      </c>
      <c r="K87" s="46">
        <v>0</v>
      </c>
      <c r="L87" s="46">
        <v>0.95</v>
      </c>
      <c r="M87" s="74">
        <v>2.12</v>
      </c>
      <c r="N87" s="73">
        <v>-256</v>
      </c>
      <c r="O87" s="46">
        <v>0</v>
      </c>
      <c r="P87" s="46">
        <v>-75</v>
      </c>
      <c r="Q87" s="46">
        <v>-15</v>
      </c>
      <c r="R87" s="46">
        <v>0</v>
      </c>
      <c r="S87" s="74">
        <v>0</v>
      </c>
      <c r="U87" s="73">
        <v>17.22</v>
      </c>
      <c r="V87" s="74">
        <v>-346</v>
      </c>
      <c r="W87">
        <v>-256</v>
      </c>
      <c r="X87">
        <v>14.15</v>
      </c>
      <c r="Y87">
        <v>0</v>
      </c>
      <c r="Z87">
        <v>0.95</v>
      </c>
      <c r="AA87">
        <v>-15</v>
      </c>
      <c r="AB87">
        <v>2.12</v>
      </c>
      <c r="AC87">
        <v>-75</v>
      </c>
    </row>
    <row r="88" spans="7:29">
      <c r="G88" t="s">
        <v>130</v>
      </c>
      <c r="H88" s="73">
        <v>0</v>
      </c>
      <c r="I88" s="46">
        <v>52.81</v>
      </c>
      <c r="J88" s="46">
        <v>0</v>
      </c>
      <c r="K88" s="46">
        <v>0</v>
      </c>
      <c r="L88" s="46">
        <v>1.01</v>
      </c>
      <c r="M88" s="74">
        <v>0.71</v>
      </c>
      <c r="N88" s="73">
        <v>-173</v>
      </c>
      <c r="O88" s="46">
        <v>0</v>
      </c>
      <c r="P88" s="46">
        <v>-70</v>
      </c>
      <c r="Q88" s="46">
        <v>-16</v>
      </c>
      <c r="R88" s="46">
        <v>0</v>
      </c>
      <c r="S88" s="74">
        <v>0</v>
      </c>
      <c r="U88" s="73">
        <v>54.53</v>
      </c>
      <c r="V88" s="74">
        <v>-259</v>
      </c>
      <c r="W88">
        <v>-173</v>
      </c>
      <c r="X88">
        <v>52.81</v>
      </c>
      <c r="Y88">
        <v>0</v>
      </c>
      <c r="Z88">
        <v>1.01</v>
      </c>
      <c r="AA88">
        <v>-16</v>
      </c>
      <c r="AB88">
        <v>0.71</v>
      </c>
      <c r="AC88">
        <v>-70</v>
      </c>
    </row>
    <row r="89" spans="7:29">
      <c r="G89" t="s">
        <v>131</v>
      </c>
      <c r="H89" s="73">
        <v>0</v>
      </c>
      <c r="I89" s="46">
        <v>18.170000000000002</v>
      </c>
      <c r="J89" s="46">
        <v>0</v>
      </c>
      <c r="K89" s="46">
        <v>0</v>
      </c>
      <c r="L89" s="46">
        <v>0.84</v>
      </c>
      <c r="M89" s="74">
        <v>1.04</v>
      </c>
      <c r="N89" s="73">
        <v>-88</v>
      </c>
      <c r="O89" s="46">
        <v>0</v>
      </c>
      <c r="P89" s="46">
        <v>-75</v>
      </c>
      <c r="Q89" s="46">
        <v>-16</v>
      </c>
      <c r="R89" s="46">
        <v>0</v>
      </c>
      <c r="S89" s="74">
        <v>0</v>
      </c>
      <c r="U89" s="73">
        <v>20.05</v>
      </c>
      <c r="V89" s="74">
        <v>-179</v>
      </c>
      <c r="W89">
        <v>-88</v>
      </c>
      <c r="X89">
        <v>18.170000000000002</v>
      </c>
      <c r="Y89">
        <v>0</v>
      </c>
      <c r="Z89">
        <v>0.84</v>
      </c>
      <c r="AA89">
        <v>-16</v>
      </c>
      <c r="AB89">
        <v>1.04</v>
      </c>
      <c r="AC89">
        <v>-75</v>
      </c>
    </row>
    <row r="90" spans="7:29">
      <c r="G90" t="s">
        <v>132</v>
      </c>
      <c r="H90" s="73">
        <v>0</v>
      </c>
      <c r="I90" s="46">
        <v>50.89</v>
      </c>
      <c r="J90" s="46">
        <v>0</v>
      </c>
      <c r="K90" s="46">
        <v>0</v>
      </c>
      <c r="L90" s="46">
        <v>0.96</v>
      </c>
      <c r="M90" s="74">
        <v>1.38</v>
      </c>
      <c r="N90" s="73">
        <v>-6</v>
      </c>
      <c r="O90" s="46">
        <v>0</v>
      </c>
      <c r="P90" s="46">
        <v>-75</v>
      </c>
      <c r="Q90" s="46">
        <v>-15</v>
      </c>
      <c r="R90" s="46">
        <v>0</v>
      </c>
      <c r="S90" s="74">
        <v>0</v>
      </c>
      <c r="U90" s="73">
        <v>53.23</v>
      </c>
      <c r="V90" s="74">
        <v>-96</v>
      </c>
      <c r="W90">
        <v>-6</v>
      </c>
      <c r="X90">
        <v>50.89</v>
      </c>
      <c r="Y90">
        <v>0</v>
      </c>
      <c r="Z90">
        <v>0.96</v>
      </c>
      <c r="AA90">
        <v>-15</v>
      </c>
      <c r="AB90">
        <v>1.38</v>
      </c>
      <c r="AC90">
        <v>-75</v>
      </c>
    </row>
    <row r="91" spans="7:29">
      <c r="G91" t="s">
        <v>133</v>
      </c>
      <c r="H91" s="73">
        <v>0</v>
      </c>
      <c r="I91" s="46">
        <v>74.400000000000006</v>
      </c>
      <c r="J91" s="46">
        <v>0</v>
      </c>
      <c r="K91" s="46">
        <v>0</v>
      </c>
      <c r="L91" s="46">
        <v>0.9</v>
      </c>
      <c r="M91" s="74">
        <v>1.34</v>
      </c>
      <c r="N91" s="73">
        <v>-116</v>
      </c>
      <c r="O91" s="46">
        <v>0</v>
      </c>
      <c r="P91" s="46">
        <v>-100</v>
      </c>
      <c r="Q91" s="46">
        <v>-16</v>
      </c>
      <c r="R91" s="46">
        <v>0</v>
      </c>
      <c r="S91" s="74">
        <v>0</v>
      </c>
      <c r="U91" s="73">
        <v>76.64</v>
      </c>
      <c r="V91" s="74">
        <v>-232</v>
      </c>
      <c r="W91">
        <v>-116</v>
      </c>
      <c r="X91">
        <v>74.400000000000006</v>
      </c>
      <c r="Y91">
        <v>0</v>
      </c>
      <c r="Z91">
        <v>0.9</v>
      </c>
      <c r="AA91">
        <v>-16</v>
      </c>
      <c r="AB91">
        <v>1.34</v>
      </c>
      <c r="AC91">
        <v>-100</v>
      </c>
    </row>
    <row r="92" spans="7:29">
      <c r="G92" t="s">
        <v>134</v>
      </c>
      <c r="H92" s="73">
        <v>0</v>
      </c>
      <c r="I92" s="46">
        <v>94.77</v>
      </c>
      <c r="J92" s="46">
        <v>0</v>
      </c>
      <c r="K92" s="46">
        <v>0</v>
      </c>
      <c r="L92" s="46">
        <v>0.76</v>
      </c>
      <c r="M92" s="74">
        <v>0.85</v>
      </c>
      <c r="N92" s="73">
        <v>-22</v>
      </c>
      <c r="O92" s="46">
        <v>0</v>
      </c>
      <c r="P92" s="46">
        <v>-90</v>
      </c>
      <c r="Q92" s="46">
        <v>-16</v>
      </c>
      <c r="R92" s="46">
        <v>0</v>
      </c>
      <c r="S92" s="74">
        <v>0</v>
      </c>
      <c r="U92" s="73">
        <v>96.38</v>
      </c>
      <c r="V92" s="74">
        <v>-128</v>
      </c>
      <c r="W92">
        <v>-22</v>
      </c>
      <c r="X92">
        <v>94.77</v>
      </c>
      <c r="Y92">
        <v>0</v>
      </c>
      <c r="Z92">
        <v>0.76</v>
      </c>
      <c r="AA92">
        <v>-16</v>
      </c>
      <c r="AB92">
        <v>0.85</v>
      </c>
      <c r="AC92">
        <v>-90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0.41</v>
      </c>
      <c r="M93" s="74">
        <v>0.27</v>
      </c>
      <c r="N93" s="73">
        <v>-26</v>
      </c>
      <c r="O93" s="46">
        <v>0</v>
      </c>
      <c r="P93" s="46">
        <v>-100</v>
      </c>
      <c r="Q93" s="46">
        <v>-16</v>
      </c>
      <c r="R93" s="46">
        <v>0</v>
      </c>
      <c r="S93" s="74">
        <v>0</v>
      </c>
      <c r="U93" s="73">
        <v>0.68</v>
      </c>
      <c r="V93" s="74">
        <v>-142</v>
      </c>
      <c r="W93">
        <v>-26</v>
      </c>
      <c r="X93">
        <v>0</v>
      </c>
      <c r="Y93">
        <v>0</v>
      </c>
      <c r="Z93">
        <v>0.41</v>
      </c>
      <c r="AA93">
        <v>-16</v>
      </c>
      <c r="AB93">
        <v>0.27</v>
      </c>
      <c r="AC93">
        <v>-100</v>
      </c>
    </row>
    <row r="94" spans="7:29">
      <c r="G94" t="s">
        <v>136</v>
      </c>
      <c r="H94" s="73">
        <v>25.47</v>
      </c>
      <c r="I94" s="46">
        <v>0</v>
      </c>
      <c r="J94" s="46">
        <v>0</v>
      </c>
      <c r="K94" s="46">
        <v>0</v>
      </c>
      <c r="L94" s="46">
        <v>0.39</v>
      </c>
      <c r="M94" s="74">
        <v>0.22</v>
      </c>
      <c r="N94" s="73">
        <v>0</v>
      </c>
      <c r="O94" s="46">
        <v>0</v>
      </c>
      <c r="P94" s="46">
        <v>-60</v>
      </c>
      <c r="Q94" s="46">
        <v>-11</v>
      </c>
      <c r="R94" s="46">
        <v>0</v>
      </c>
      <c r="S94" s="74">
        <v>0</v>
      </c>
      <c r="U94" s="73">
        <v>26.08</v>
      </c>
      <c r="V94" s="74">
        <v>-71</v>
      </c>
      <c r="W94">
        <v>25.47</v>
      </c>
      <c r="X94">
        <v>0</v>
      </c>
      <c r="Y94">
        <v>0</v>
      </c>
      <c r="Z94">
        <v>0.39</v>
      </c>
      <c r="AA94">
        <v>-11</v>
      </c>
      <c r="AB94">
        <v>0.22</v>
      </c>
      <c r="AC94">
        <v>-60</v>
      </c>
    </row>
    <row r="95" spans="7:29">
      <c r="G95" t="s">
        <v>137</v>
      </c>
      <c r="H95" s="73">
        <v>30.83</v>
      </c>
      <c r="I95" s="46">
        <v>0</v>
      </c>
      <c r="J95" s="46">
        <v>8.6999999999999993</v>
      </c>
      <c r="K95" s="46">
        <v>0</v>
      </c>
      <c r="L95" s="46">
        <v>0.2</v>
      </c>
      <c r="M95" s="74">
        <v>0.2</v>
      </c>
      <c r="N95" s="73">
        <v>0</v>
      </c>
      <c r="O95" s="46">
        <v>0</v>
      </c>
      <c r="P95" s="46">
        <v>0</v>
      </c>
      <c r="Q95" s="46">
        <v>-20</v>
      </c>
      <c r="R95" s="46">
        <v>0</v>
      </c>
      <c r="S95" s="74">
        <v>0</v>
      </c>
      <c r="U95" s="73">
        <v>39.93</v>
      </c>
      <c r="V95" s="74">
        <v>-20</v>
      </c>
      <c r="W95">
        <v>30.83</v>
      </c>
      <c r="X95">
        <v>0</v>
      </c>
      <c r="Y95">
        <v>0</v>
      </c>
      <c r="Z95">
        <v>0.2</v>
      </c>
      <c r="AA95">
        <v>-20</v>
      </c>
      <c r="AB95">
        <v>0.2</v>
      </c>
      <c r="AC95">
        <v>8.6999999999999993</v>
      </c>
    </row>
    <row r="96" spans="7:29">
      <c r="G96" t="s">
        <v>138</v>
      </c>
      <c r="H96" s="73">
        <v>45.89</v>
      </c>
      <c r="I96" s="46">
        <v>0</v>
      </c>
      <c r="J96" s="46">
        <v>11.42</v>
      </c>
      <c r="K96" s="46">
        <v>0</v>
      </c>
      <c r="L96" s="46">
        <v>0.2</v>
      </c>
      <c r="M96" s="74">
        <v>7.0000000000000007E-2</v>
      </c>
      <c r="N96" s="73">
        <v>0</v>
      </c>
      <c r="O96" s="46">
        <v>0</v>
      </c>
      <c r="P96" s="46">
        <v>0</v>
      </c>
      <c r="Q96" s="46">
        <v>-21</v>
      </c>
      <c r="R96" s="46">
        <v>0</v>
      </c>
      <c r="S96" s="74">
        <v>0</v>
      </c>
      <c r="U96" s="73">
        <v>57.58</v>
      </c>
      <c r="V96" s="74">
        <v>-21</v>
      </c>
      <c r="W96">
        <v>45.89</v>
      </c>
      <c r="X96">
        <v>0</v>
      </c>
      <c r="Y96">
        <v>0</v>
      </c>
      <c r="Z96">
        <v>0.2</v>
      </c>
      <c r="AA96">
        <v>-21</v>
      </c>
      <c r="AB96">
        <v>7.0000000000000007E-2</v>
      </c>
      <c r="AC96">
        <v>11.42</v>
      </c>
    </row>
    <row r="97" spans="1:83">
      <c r="G97" t="s">
        <v>139</v>
      </c>
      <c r="H97" s="73">
        <v>0</v>
      </c>
      <c r="I97" s="46">
        <v>0</v>
      </c>
      <c r="J97" s="46">
        <v>41.39</v>
      </c>
      <c r="K97" s="46">
        <v>0</v>
      </c>
      <c r="L97" s="46">
        <v>0.25</v>
      </c>
      <c r="M97" s="74">
        <v>0.01</v>
      </c>
      <c r="N97" s="73">
        <v>-83</v>
      </c>
      <c r="O97" s="46">
        <v>0</v>
      </c>
      <c r="P97" s="46">
        <v>0</v>
      </c>
      <c r="Q97" s="46">
        <v>-22</v>
      </c>
      <c r="R97" s="46">
        <v>0</v>
      </c>
      <c r="S97" s="74">
        <v>0</v>
      </c>
      <c r="U97" s="73">
        <v>41.65</v>
      </c>
      <c r="V97" s="74">
        <v>-105</v>
      </c>
      <c r="W97">
        <v>-83</v>
      </c>
      <c r="X97">
        <v>0</v>
      </c>
      <c r="Y97">
        <v>0</v>
      </c>
      <c r="Z97">
        <v>0.25</v>
      </c>
      <c r="AA97">
        <v>-22</v>
      </c>
      <c r="AB97">
        <v>0.01</v>
      </c>
      <c r="AC97">
        <v>41.39</v>
      </c>
    </row>
    <row r="98" spans="1:83">
      <c r="G98" t="s">
        <v>140</v>
      </c>
      <c r="H98" s="73">
        <v>0</v>
      </c>
      <c r="I98" s="46">
        <v>0</v>
      </c>
      <c r="J98" s="46">
        <v>47.09</v>
      </c>
      <c r="K98" s="46">
        <v>0</v>
      </c>
      <c r="L98" s="46">
        <v>0.28000000000000003</v>
      </c>
      <c r="M98" s="74">
        <v>0</v>
      </c>
      <c r="N98" s="73">
        <v>-71</v>
      </c>
      <c r="O98" s="46">
        <v>0</v>
      </c>
      <c r="P98" s="46">
        <v>0</v>
      </c>
      <c r="Q98" s="46">
        <v>-24</v>
      </c>
      <c r="R98" s="46">
        <v>0</v>
      </c>
      <c r="S98" s="74">
        <v>0</v>
      </c>
      <c r="U98" s="73">
        <v>47.37</v>
      </c>
      <c r="V98" s="74">
        <v>-95</v>
      </c>
      <c r="W98">
        <v>-71</v>
      </c>
      <c r="X98">
        <v>0</v>
      </c>
      <c r="Y98">
        <v>0</v>
      </c>
      <c r="Z98">
        <v>0.28000000000000003</v>
      </c>
      <c r="AA98">
        <v>-24</v>
      </c>
      <c r="AB98">
        <v>0</v>
      </c>
      <c r="AC98">
        <v>47.09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1.4557875000000005</v>
      </c>
      <c r="I99" s="69">
        <f t="shared" ref="I99:BQ99" si="1">SUM(I3:I98)/4000</f>
        <v>0.74861499999999992</v>
      </c>
      <c r="J99" s="69">
        <f t="shared" si="1"/>
        <v>0.49001250000000007</v>
      </c>
      <c r="K99" s="69">
        <f t="shared" si="1"/>
        <v>0</v>
      </c>
      <c r="L99" s="69">
        <f t="shared" si="1"/>
        <v>1.0342499999999999E-2</v>
      </c>
      <c r="M99" s="69">
        <f t="shared" si="1"/>
        <v>1.7599999999999998E-2</v>
      </c>
      <c r="N99" s="68">
        <f t="shared" si="1"/>
        <v>-0.33350000000000002</v>
      </c>
      <c r="O99" s="69">
        <f t="shared" si="1"/>
        <v>-8.5250000000000006E-2</v>
      </c>
      <c r="P99" s="69">
        <f t="shared" si="1"/>
        <v>-0.76400000000000001</v>
      </c>
      <c r="Q99" s="69">
        <f t="shared" si="1"/>
        <v>-0.76600000000000001</v>
      </c>
      <c r="R99" s="69">
        <f t="shared" si="1"/>
        <v>-3.1200000000000002E-2</v>
      </c>
      <c r="S99" s="70">
        <f t="shared" si="1"/>
        <v>0</v>
      </c>
      <c r="U99" s="68">
        <f t="shared" si="1"/>
        <v>2.7223574999999993</v>
      </c>
      <c r="V99" s="70">
        <f t="shared" si="1"/>
        <v>-1.9811500000000006</v>
      </c>
      <c r="W99">
        <f t="shared" si="1"/>
        <v>1.1222875000000003</v>
      </c>
      <c r="X99">
        <f t="shared" si="1"/>
        <v>0.66336499999999998</v>
      </c>
      <c r="Y99">
        <f t="shared" si="1"/>
        <v>-1.1999999999999997E-3</v>
      </c>
      <c r="Z99">
        <f t="shared" si="1"/>
        <v>-2.0857500000000001E-2</v>
      </c>
      <c r="AA99">
        <f t="shared" si="1"/>
        <v>-0.76600000000000001</v>
      </c>
      <c r="AB99">
        <f t="shared" si="1"/>
        <v>1.7599999999999998E-2</v>
      </c>
      <c r="AC99">
        <f t="shared" si="1"/>
        <v>-0.27398749999999994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636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636</v>
      </c>
      <c r="U3" s="73">
        <v>0</v>
      </c>
      <c r="V3" s="74">
        <v>-2</v>
      </c>
      <c r="W3">
        <v>0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636</v>
      </c>
      <c r="U4" s="73">
        <v>0</v>
      </c>
      <c r="V4" s="74">
        <v>-2</v>
      </c>
      <c r="W4">
        <v>0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-2</v>
      </c>
      <c r="W5">
        <v>0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</v>
      </c>
      <c r="W6">
        <v>0</v>
      </c>
      <c r="X6">
        <v>0</v>
      </c>
      <c r="Y6">
        <v>-2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-2</v>
      </c>
      <c r="W7">
        <v>0</v>
      </c>
      <c r="X7">
        <v>0</v>
      </c>
      <c r="Y7">
        <v>-2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-2</v>
      </c>
      <c r="W8">
        <v>0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-2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-2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-2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-2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-2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-2</v>
      </c>
      <c r="W15">
        <v>0</v>
      </c>
      <c r="X15">
        <v>0</v>
      </c>
      <c r="Y15">
        <v>-2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-2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-2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-2</v>
      </c>
      <c r="W18">
        <v>0</v>
      </c>
      <c r="X18">
        <v>0</v>
      </c>
      <c r="Y18">
        <v>-2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-2</v>
      </c>
      <c r="W19">
        <v>0</v>
      </c>
      <c r="X19">
        <v>0</v>
      </c>
      <c r="Y19">
        <v>-2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-2</v>
      </c>
      <c r="W20">
        <v>0</v>
      </c>
      <c r="X20">
        <v>0</v>
      </c>
      <c r="Y20">
        <v>-2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-2</v>
      </c>
      <c r="W21">
        <v>0</v>
      </c>
      <c r="X21">
        <v>0</v>
      </c>
      <c r="Y21">
        <v>-2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-2</v>
      </c>
      <c r="W22">
        <v>0</v>
      </c>
      <c r="X22">
        <v>0</v>
      </c>
      <c r="Y22">
        <v>-2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-2</v>
      </c>
      <c r="W23">
        <v>0</v>
      </c>
      <c r="X23">
        <v>0</v>
      </c>
      <c r="Y23">
        <v>-2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-2</v>
      </c>
      <c r="W24">
        <v>0</v>
      </c>
      <c r="X24">
        <v>0</v>
      </c>
      <c r="Y24">
        <v>-2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-2</v>
      </c>
      <c r="W25">
        <v>0</v>
      </c>
      <c r="X25">
        <v>0</v>
      </c>
      <c r="Y25">
        <v>-2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-2</v>
      </c>
      <c r="W26">
        <v>0</v>
      </c>
      <c r="X26">
        <v>0</v>
      </c>
      <c r="Y26">
        <v>-2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-2</v>
      </c>
      <c r="W27">
        <v>0</v>
      </c>
      <c r="X27">
        <v>0</v>
      </c>
      <c r="Y27">
        <v>-2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-2</v>
      </c>
      <c r="W28">
        <v>0</v>
      </c>
      <c r="X28">
        <v>0</v>
      </c>
      <c r="Y28">
        <v>-2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-2</v>
      </c>
      <c r="W29">
        <v>0</v>
      </c>
      <c r="X29">
        <v>0</v>
      </c>
      <c r="Y29">
        <v>-2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-2</v>
      </c>
      <c r="W30">
        <v>0</v>
      </c>
      <c r="X30">
        <v>0</v>
      </c>
      <c r="Y30">
        <v>-2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93.6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93.6</v>
      </c>
      <c r="V71" s="74">
        <v>0</v>
      </c>
      <c r="W71">
        <v>93.6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13.24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13.24</v>
      </c>
      <c r="V72" s="74">
        <v>0</v>
      </c>
      <c r="W72">
        <v>13.24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-2</v>
      </c>
      <c r="W79">
        <v>0</v>
      </c>
      <c r="X79">
        <v>0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-2</v>
      </c>
      <c r="W80">
        <v>0</v>
      </c>
      <c r="X80">
        <v>0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-2</v>
      </c>
      <c r="W81">
        <v>0</v>
      </c>
      <c r="X81">
        <v>0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-2</v>
      </c>
      <c r="W82">
        <v>0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-2</v>
      </c>
      <c r="W83">
        <v>0</v>
      </c>
      <c r="X83">
        <v>0</v>
      </c>
      <c r="Y83">
        <v>-2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-2</v>
      </c>
      <c r="W84">
        <v>0</v>
      </c>
      <c r="X84">
        <v>0</v>
      </c>
      <c r="Y84">
        <v>-2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-2</v>
      </c>
      <c r="W85">
        <v>0</v>
      </c>
      <c r="X85">
        <v>0</v>
      </c>
      <c r="Y85">
        <v>-2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-2</v>
      </c>
      <c r="W86">
        <v>0</v>
      </c>
      <c r="X86">
        <v>0</v>
      </c>
      <c r="Y86">
        <v>-2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-2</v>
      </c>
      <c r="W87">
        <v>0</v>
      </c>
      <c r="X87">
        <v>0</v>
      </c>
      <c r="Y87">
        <v>-2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3.71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3.71</v>
      </c>
      <c r="V88" s="74">
        <v>-2</v>
      </c>
      <c r="W88">
        <v>0</v>
      </c>
      <c r="X88">
        <v>0</v>
      </c>
      <c r="Y88">
        <v>-2</v>
      </c>
      <c r="Z88">
        <v>3.71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0.5</v>
      </c>
      <c r="V89" s="74">
        <v>-2</v>
      </c>
      <c r="W89">
        <v>0</v>
      </c>
      <c r="X89">
        <v>0</v>
      </c>
      <c r="Y89">
        <v>-2</v>
      </c>
      <c r="Z89">
        <v>0.5</v>
      </c>
    </row>
    <row r="90" spans="7:26">
      <c r="G90" t="s">
        <v>132</v>
      </c>
      <c r="H90" s="73">
        <v>0</v>
      </c>
      <c r="I90" s="46">
        <v>3.07</v>
      </c>
      <c r="J90" s="46">
        <v>0</v>
      </c>
      <c r="K90" s="46">
        <v>0</v>
      </c>
      <c r="L90" s="46">
        <v>0</v>
      </c>
      <c r="M90" s="74">
        <v>0.62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3.69</v>
      </c>
      <c r="V90" s="74">
        <v>-2</v>
      </c>
      <c r="W90">
        <v>0</v>
      </c>
      <c r="X90">
        <v>3.07</v>
      </c>
      <c r="Y90">
        <v>-2</v>
      </c>
      <c r="Z90">
        <v>0.62</v>
      </c>
    </row>
    <row r="91" spans="7:26">
      <c r="G91" t="s">
        <v>133</v>
      </c>
      <c r="H91" s="73">
        <v>0</v>
      </c>
      <c r="I91" s="46">
        <v>1.74</v>
      </c>
      <c r="J91" s="46">
        <v>0</v>
      </c>
      <c r="K91" s="46">
        <v>0</v>
      </c>
      <c r="L91" s="46">
        <v>0</v>
      </c>
      <c r="M91" s="74">
        <v>0.33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2.0699999999999998</v>
      </c>
      <c r="V91" s="74">
        <v>-2</v>
      </c>
      <c r="W91">
        <v>0</v>
      </c>
      <c r="X91">
        <v>1.74</v>
      </c>
      <c r="Y91">
        <v>-2</v>
      </c>
      <c r="Z91">
        <v>0.33</v>
      </c>
    </row>
    <row r="92" spans="7:26">
      <c r="G92" t="s">
        <v>134</v>
      </c>
      <c r="H92" s="73">
        <v>0</v>
      </c>
      <c r="I92" s="46">
        <v>3.19</v>
      </c>
      <c r="J92" s="46">
        <v>0</v>
      </c>
      <c r="K92" s="46">
        <v>0</v>
      </c>
      <c r="L92" s="46">
        <v>0</v>
      </c>
      <c r="M92" s="74">
        <v>0.25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3.44</v>
      </c>
      <c r="V92" s="74">
        <v>-2</v>
      </c>
      <c r="W92">
        <v>0</v>
      </c>
      <c r="X92">
        <v>3.19</v>
      </c>
      <c r="Y92">
        <v>-2</v>
      </c>
      <c r="Z92">
        <v>0.25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0.15</v>
      </c>
      <c r="V93" s="74">
        <v>-2</v>
      </c>
      <c r="W93">
        <v>0</v>
      </c>
      <c r="X93">
        <v>0</v>
      </c>
      <c r="Y93">
        <v>-2</v>
      </c>
      <c r="Z93">
        <v>0.15</v>
      </c>
    </row>
    <row r="94" spans="7:26">
      <c r="G94" t="s">
        <v>136</v>
      </c>
      <c r="H94" s="73">
        <v>0.88</v>
      </c>
      <c r="I94" s="46">
        <v>0</v>
      </c>
      <c r="J94" s="46">
        <v>0</v>
      </c>
      <c r="K94" s="46">
        <v>0</v>
      </c>
      <c r="L94" s="46">
        <v>0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1.02</v>
      </c>
      <c r="V94" s="74">
        <v>-2</v>
      </c>
      <c r="W94">
        <v>0.88</v>
      </c>
      <c r="X94">
        <v>0</v>
      </c>
      <c r="Y94">
        <v>-2</v>
      </c>
      <c r="Z94">
        <v>0.14000000000000001</v>
      </c>
    </row>
    <row r="95" spans="7:26">
      <c r="G95" t="s">
        <v>137</v>
      </c>
      <c r="H95" s="73">
        <v>6.04</v>
      </c>
      <c r="I95" s="46">
        <v>0</v>
      </c>
      <c r="J95" s="46">
        <v>0</v>
      </c>
      <c r="K95" s="46">
        <v>0</v>
      </c>
      <c r="L95" s="46">
        <v>0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6.18</v>
      </c>
      <c r="V95" s="74">
        <v>-2</v>
      </c>
      <c r="W95">
        <v>6.04</v>
      </c>
      <c r="X95">
        <v>0</v>
      </c>
      <c r="Y95">
        <v>-2</v>
      </c>
      <c r="Z95">
        <v>0.14000000000000001</v>
      </c>
    </row>
    <row r="96" spans="7:26">
      <c r="G96" t="s">
        <v>138</v>
      </c>
      <c r="H96" s="73">
        <v>8.36</v>
      </c>
      <c r="I96" s="46">
        <v>0</v>
      </c>
      <c r="J96" s="46">
        <v>0</v>
      </c>
      <c r="K96" s="46">
        <v>0</v>
      </c>
      <c r="L96" s="46">
        <v>0</v>
      </c>
      <c r="M96" s="74">
        <v>0.05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8.41</v>
      </c>
      <c r="V96" s="74">
        <v>-2</v>
      </c>
      <c r="W96">
        <v>8.36</v>
      </c>
      <c r="X96">
        <v>0</v>
      </c>
      <c r="Y96">
        <v>-2</v>
      </c>
      <c r="Z96">
        <v>0.05</v>
      </c>
    </row>
    <row r="97" spans="1:83">
      <c r="G97" t="s">
        <v>139</v>
      </c>
      <c r="H97" s="73">
        <v>6.88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6.89</v>
      </c>
      <c r="V97" s="74">
        <v>-2</v>
      </c>
      <c r="W97">
        <v>6.88</v>
      </c>
      <c r="X97">
        <v>0</v>
      </c>
      <c r="Y97">
        <v>-2</v>
      </c>
      <c r="Z97">
        <v>0.01</v>
      </c>
    </row>
    <row r="98" spans="1:83">
      <c r="G98" t="s">
        <v>140</v>
      </c>
      <c r="H98" s="73">
        <v>6.82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6.82</v>
      </c>
      <c r="V98" s="74">
        <v>-2</v>
      </c>
      <c r="W98">
        <v>6.82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3.3954999999999999E-2</v>
      </c>
      <c r="I99" s="69">
        <f t="shared" ref="I99:BQ99" si="1">SUM(I3:I98)/4000</f>
        <v>2E-3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1.475E-3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3.7429999999999984E-2</v>
      </c>
      <c r="V99" s="70">
        <f t="shared" si="1"/>
        <v>-2.4E-2</v>
      </c>
      <c r="W99">
        <f t="shared" si="1"/>
        <v>3.3954999999999999E-2</v>
      </c>
      <c r="X99">
        <f t="shared" si="1"/>
        <v>2E-3</v>
      </c>
      <c r="Y99">
        <f t="shared" si="1"/>
        <v>-2.4E-2</v>
      </c>
      <c r="Z99">
        <f t="shared" si="1"/>
        <v>1.475E-3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8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11.172616</v>
      </c>
      <c r="E3">
        <f>GT_NG!P3</f>
        <v>11.482193431756555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261.47500000000002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1461.4883072682183</v>
      </c>
      <c r="P3" s="36">
        <v>118.33548286128713</v>
      </c>
      <c r="Q3" s="36">
        <v>38.229999999999997</v>
      </c>
      <c r="R3" s="38">
        <v>0</v>
      </c>
      <c r="S3" s="38">
        <v>7.66</v>
      </c>
      <c r="T3" s="37">
        <f>SUMPRODUCT(LTA!J3:AN3,LTA!J$101:AN$101,LTA!J$103:AN$103)</f>
        <v>63.67</v>
      </c>
      <c r="U3" s="37">
        <f>SUMPRODUCT(LTA!J3:AN3,LTA!J$102:AN$102,LTA!J$103:AN$103)</f>
        <v>119.80000000000001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1243.0899999999995</v>
      </c>
      <c r="AB3" s="75">
        <f>-STOA!N3</f>
        <v>0</v>
      </c>
      <c r="AC3">
        <f>SUMIF(B3:AB3,"&gt;0")*$AC$2-SUMIF(B3:AB3,"&lt;0")*($AC$2/(1-$AC$2))+SUMIF(AI3:AR3,"&gt;0")*$AC$2-SUMIF(AI3:AR3,"&lt;0")*($AC$2/(1-$AC$2))</f>
        <v>30.138273438220768</v>
      </c>
      <c r="AD3">
        <f>SUM(B3:AB3,AI3:AV3)-AC3</f>
        <v>3557.751421588061</v>
      </c>
      <c r="AE3">
        <f>'IDT-1'!B3</f>
        <v>0</v>
      </c>
      <c r="AF3" s="24"/>
      <c r="AG3">
        <f>SUM(AD3:AF3)</f>
        <v>3557.751421588061</v>
      </c>
      <c r="AI3" s="34">
        <f>PXIL!H3</f>
        <v>0</v>
      </c>
      <c r="AJ3" s="34">
        <f>PXIL!N3</f>
        <v>0</v>
      </c>
      <c r="AK3" s="34">
        <f>RTM_IEX!H3</f>
        <v>69.14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11.172616</v>
      </c>
      <c r="E4">
        <f>GT_NG!P4</f>
        <v>11.834407954203074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261.47500000000002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1465.4787451995635</v>
      </c>
      <c r="P4" s="36">
        <v>118.33548286128713</v>
      </c>
      <c r="Q4" s="36">
        <v>38.229999999999997</v>
      </c>
      <c r="R4" s="38">
        <v>0</v>
      </c>
      <c r="S4" s="38">
        <v>7.66</v>
      </c>
      <c r="T4" s="37">
        <f>SUMPRODUCT(LTA!J4:AN4,LTA!J$101:AN$101,LTA!J$103:AN$103)</f>
        <v>63</v>
      </c>
      <c r="U4" s="37">
        <f>SUMPRODUCT(LTA!J4:AN4,LTA!J$102:AN$102,LTA!J$103:AN$103)</f>
        <v>118.9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1243.0899999999995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29.66033571883262</v>
      </c>
      <c r="AD4">
        <f t="shared" ref="AD4:AD67" si="1">SUM(B4:AB4,AI4:AV4)-AC4</f>
        <v>3501.3320117612411</v>
      </c>
      <c r="AE4">
        <f>'IDT-1'!B4</f>
        <v>2.7120000000000002</v>
      </c>
      <c r="AF4" s="24"/>
      <c r="AG4">
        <f t="shared" ref="AG4:AG67" si="2">SUM(AD4:AF4)</f>
        <v>3504.0440117612411</v>
      </c>
      <c r="AI4" s="34">
        <f>PXIL!H4</f>
        <v>0</v>
      </c>
      <c r="AJ4" s="34">
        <f>PXIL!N4</f>
        <v>0</v>
      </c>
      <c r="AK4" s="34">
        <f>RTM_IEX!H4</f>
        <v>9.4700000000000006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11.172616</v>
      </c>
      <c r="E5">
        <f>GT_NG!P5</f>
        <v>11.834407954203074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261.47500000000002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1453.7179213207535</v>
      </c>
      <c r="P5" s="36">
        <v>118.33548286128713</v>
      </c>
      <c r="Q5" s="36">
        <v>38.229999999999997</v>
      </c>
      <c r="R5" s="38">
        <v>0</v>
      </c>
      <c r="S5" s="38">
        <v>7.66</v>
      </c>
      <c r="T5" s="37">
        <f>SUMPRODUCT(LTA!J5:AN5,LTA!J$101:AN$101,LTA!J$103:AN$103)</f>
        <v>61.989999999999995</v>
      </c>
      <c r="U5" s="37">
        <f>SUMPRODUCT(LTA!J5:AN5,LTA!J$102:AN$102,LTA!J$103:AN$103)</f>
        <v>117.5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1243.0899999999995</v>
      </c>
      <c r="AB5" s="75">
        <f>-STOA!N5</f>
        <v>0</v>
      </c>
      <c r="AC5">
        <f t="shared" si="0"/>
        <v>29.56473679825061</v>
      </c>
      <c r="AD5">
        <f t="shared" si="1"/>
        <v>3490.0467868030132</v>
      </c>
      <c r="AE5">
        <f>'IDT-1'!B5</f>
        <v>8.1349999999999998</v>
      </c>
      <c r="AF5" s="24"/>
      <c r="AG5">
        <f t="shared" si="2"/>
        <v>3498.1817868030134</v>
      </c>
      <c r="AI5" s="34">
        <f>PXIL!H5</f>
        <v>0</v>
      </c>
      <c r="AJ5" s="34">
        <f>PXIL!N5</f>
        <v>0</v>
      </c>
      <c r="AK5" s="34">
        <f>RTM_IEX!H5</f>
        <v>12.26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11.172616</v>
      </c>
      <c r="E6">
        <f>GT_NG!P6</f>
        <v>11.834407954203074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261.47500000000002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1453.7179213207535</v>
      </c>
      <c r="P6" s="36">
        <v>118.33548286128713</v>
      </c>
      <c r="Q6" s="36">
        <v>38.229999999999997</v>
      </c>
      <c r="R6" s="38">
        <v>0</v>
      </c>
      <c r="S6" s="38">
        <v>7.66</v>
      </c>
      <c r="T6" s="37">
        <f>SUMPRODUCT(LTA!J6:AN6,LTA!J$101:AN$101,LTA!J$103:AN$103)</f>
        <v>61.010000000000005</v>
      </c>
      <c r="U6" s="37">
        <f>SUMPRODUCT(LTA!J6:AN6,LTA!J$102:AN$102,LTA!J$103:AN$103)</f>
        <v>114.9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1243.0899999999995</v>
      </c>
      <c r="AB6" s="75">
        <f>-STOA!N6</f>
        <v>0</v>
      </c>
      <c r="AC6">
        <f t="shared" si="0"/>
        <v>29.91453678856929</v>
      </c>
      <c r="AD6">
        <f t="shared" si="1"/>
        <v>3416.8569868126942</v>
      </c>
      <c r="AE6">
        <f>'IDT-1'!B6</f>
        <v>13.558</v>
      </c>
      <c r="AF6" s="24"/>
      <c r="AG6">
        <f t="shared" si="2"/>
        <v>3430.4149868126942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-57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11.172616</v>
      </c>
      <c r="E7">
        <f>GT_NG!P7</f>
        <v>11.834407954203074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261.47500000000002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1452.3199689328876</v>
      </c>
      <c r="P7" s="36">
        <v>118.33548286128713</v>
      </c>
      <c r="Q7" s="36">
        <v>38.229999999999997</v>
      </c>
      <c r="R7" s="38">
        <v>0</v>
      </c>
      <c r="S7" s="38">
        <v>7.66</v>
      </c>
      <c r="T7" s="37">
        <f>SUMPRODUCT(LTA!J7:AN7,LTA!J$101:AN$101,LTA!J$103:AN$103)</f>
        <v>50.67</v>
      </c>
      <c r="U7" s="37">
        <f>SUMPRODUCT(LTA!J7:AN7,LTA!J$102:AN$102,LTA!J$103:AN$103)</f>
        <v>113.19999999999999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37.43</v>
      </c>
      <c r="Z7" s="34">
        <f>IEX!N7</f>
        <v>0</v>
      </c>
      <c r="AA7" s="75">
        <f>STOA!H7</f>
        <v>1050.0500000000002</v>
      </c>
      <c r="AB7" s="75">
        <f>-STOA!N7</f>
        <v>0</v>
      </c>
      <c r="AC7">
        <f t="shared" si="0"/>
        <v>28.700309998192544</v>
      </c>
      <c r="AD7">
        <f t="shared" si="1"/>
        <v>3388.0032612152058</v>
      </c>
      <c r="AE7">
        <f>'IDT-1'!B7</f>
        <v>0</v>
      </c>
      <c r="AF7" s="24"/>
      <c r="AG7">
        <f t="shared" si="2"/>
        <v>3388.0032612152058</v>
      </c>
      <c r="AI7" s="34">
        <f>PXIL!H7</f>
        <v>0</v>
      </c>
      <c r="AJ7" s="34">
        <f>PXIL!N7</f>
        <v>0</v>
      </c>
      <c r="AK7" s="34">
        <f>RTM_IEX!H7</f>
        <v>81.98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11.172616</v>
      </c>
      <c r="E8">
        <f>GT_NG!P8</f>
        <v>11.834407954203074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261.47500000000002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1450.1408212611675</v>
      </c>
      <c r="P8" s="36">
        <v>118.33548286128713</v>
      </c>
      <c r="Q8" s="36">
        <v>38.229999999999997</v>
      </c>
      <c r="R8" s="38">
        <v>0</v>
      </c>
      <c r="S8" s="38">
        <v>7.66</v>
      </c>
      <c r="T8" s="37">
        <f>SUMPRODUCT(LTA!J8:AN8,LTA!J$101:AN$101,LTA!J$103:AN$103)</f>
        <v>49.989999999999995</v>
      </c>
      <c r="U8" s="37">
        <f>SUMPRODUCT(LTA!J8:AN8,LTA!J$102:AN$102,LTA!J$103:AN$103)</f>
        <v>104.41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42.36</v>
      </c>
      <c r="Z8" s="34">
        <f>IEX!N8</f>
        <v>0</v>
      </c>
      <c r="AA8" s="75">
        <f>STOA!H8</f>
        <v>1050.0500000000002</v>
      </c>
      <c r="AB8" s="75">
        <f>-STOA!N8</f>
        <v>0</v>
      </c>
      <c r="AC8">
        <f t="shared" si="0"/>
        <v>28.528957157750096</v>
      </c>
      <c r="AD8">
        <f t="shared" si="1"/>
        <v>3367.7754663839282</v>
      </c>
      <c r="AE8">
        <f>'IDT-1'!B8</f>
        <v>0.54200000000000004</v>
      </c>
      <c r="AF8" s="24"/>
      <c r="AG8">
        <f t="shared" si="2"/>
        <v>3368.3174663839281</v>
      </c>
      <c r="AI8" s="34">
        <f>PXIL!H8</f>
        <v>0</v>
      </c>
      <c r="AJ8" s="34">
        <f>PXIL!N8</f>
        <v>0</v>
      </c>
      <c r="AK8" s="34">
        <f>RTM_IEX!H8</f>
        <v>68.3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11.172616</v>
      </c>
      <c r="E9">
        <f>GT_NG!P9</f>
        <v>11.834407954203074</v>
      </c>
      <c r="F9">
        <f>GT_Spot!P9</f>
        <v>0</v>
      </c>
      <c r="G9">
        <f>PPCL_NG!P9</f>
        <v>82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261.47500000000002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1342.0618053361231</v>
      </c>
      <c r="P9" s="36">
        <v>118.33548286128713</v>
      </c>
      <c r="Q9" s="36">
        <v>38.229999999999997</v>
      </c>
      <c r="R9" s="38">
        <v>0</v>
      </c>
      <c r="S9" s="38">
        <v>7.66</v>
      </c>
      <c r="T9" s="37">
        <f>SUMPRODUCT(LTA!J9:AN9,LTA!J$101:AN$101,LTA!J$103:AN$103)</f>
        <v>48.34</v>
      </c>
      <c r="U9" s="37">
        <f>SUMPRODUCT(LTA!J9:AN9,LTA!J$102:AN$102,LTA!J$103:AN$103)</f>
        <v>104.81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54.71</v>
      </c>
      <c r="Z9" s="34">
        <f>IEX!N9</f>
        <v>0</v>
      </c>
      <c r="AA9" s="75">
        <f>STOA!H9</f>
        <v>1001.8100000000002</v>
      </c>
      <c r="AB9" s="75">
        <f>-STOA!N9</f>
        <v>0</v>
      </c>
      <c r="AC9">
        <f t="shared" si="0"/>
        <v>27.30760542397973</v>
      </c>
      <c r="AD9">
        <f t="shared" si="1"/>
        <v>3223.5978021926553</v>
      </c>
      <c r="AE9">
        <f>'IDT-1'!B9</f>
        <v>8.6769999999999996</v>
      </c>
      <c r="AF9" s="24"/>
      <c r="AG9">
        <f t="shared" si="2"/>
        <v>3232.2748021926554</v>
      </c>
      <c r="AI9" s="34">
        <f>PXIL!H9</f>
        <v>0</v>
      </c>
      <c r="AJ9" s="34">
        <f>PXIL!N9</f>
        <v>0</v>
      </c>
      <c r="AK9" s="34">
        <f>RTM_IEX!H9</f>
        <v>68.510000000000005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11.172616</v>
      </c>
      <c r="E10">
        <f>GT_NG!P10</f>
        <v>11.834407954203074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261.47500000000002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1277.4172867036159</v>
      </c>
      <c r="P10" s="36">
        <v>118.33548286128713</v>
      </c>
      <c r="Q10" s="36">
        <v>38.229999999999997</v>
      </c>
      <c r="R10" s="38">
        <v>0</v>
      </c>
      <c r="S10" s="38">
        <v>7.66</v>
      </c>
      <c r="T10" s="37">
        <f>SUMPRODUCT(LTA!J10:AN10,LTA!J$101:AN$101,LTA!J$103:AN$103)</f>
        <v>47.34</v>
      </c>
      <c r="U10" s="37">
        <f>SUMPRODUCT(LTA!J10:AN10,LTA!J$102:AN$102,LTA!J$103:AN$103)</f>
        <v>105.60999999999999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41.83</v>
      </c>
      <c r="Z10" s="34">
        <f>IEX!N10</f>
        <v>0</v>
      </c>
      <c r="AA10" s="75">
        <f>STOA!H10</f>
        <v>1001.8100000000002</v>
      </c>
      <c r="AB10" s="75">
        <f>-STOA!N10</f>
        <v>0</v>
      </c>
      <c r="AC10">
        <f t="shared" si="0"/>
        <v>26.723851467466663</v>
      </c>
      <c r="AD10">
        <f t="shared" si="1"/>
        <v>3154.68703751666</v>
      </c>
      <c r="AE10">
        <f>'IDT-1'!B10</f>
        <v>11.388999999999999</v>
      </c>
      <c r="AF10" s="24"/>
      <c r="AG10">
        <f t="shared" si="2"/>
        <v>3166.0760375166601</v>
      </c>
      <c r="AI10" s="34">
        <f>PXIL!H10</f>
        <v>0</v>
      </c>
      <c r="AJ10" s="34">
        <f>PXIL!N10</f>
        <v>0</v>
      </c>
      <c r="AK10" s="34">
        <f>RTM_IEX!H10</f>
        <v>76.349999999999994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11.172616</v>
      </c>
      <c r="E11">
        <f>GT_NG!P11</f>
        <v>11.834407954203074</v>
      </c>
      <c r="F11">
        <f>GT_Spot!P11</f>
        <v>0</v>
      </c>
      <c r="G11">
        <f>PPCL_NG!P11</f>
        <v>82</v>
      </c>
      <c r="H11">
        <f>PPCL_Spot!P11</f>
        <v>0</v>
      </c>
      <c r="I11">
        <f>Bawana_NG!P11</f>
        <v>119.56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1252.026203671697</v>
      </c>
      <c r="P11" s="36">
        <v>118.33548286128713</v>
      </c>
      <c r="Q11" s="36">
        <v>38.229999999999997</v>
      </c>
      <c r="R11" s="38">
        <v>0</v>
      </c>
      <c r="S11" s="38">
        <v>7.66</v>
      </c>
      <c r="T11" s="37">
        <f>SUMPRODUCT(LTA!J11:AN11,LTA!J$101:AN$101,LTA!J$103:AN$103)</f>
        <v>46.33</v>
      </c>
      <c r="U11" s="37">
        <f>SUMPRODUCT(LTA!J11:AN11,LTA!J$102:AN$102,LTA!J$103:AN$103)</f>
        <v>100.21000000000001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181.96</v>
      </c>
      <c r="Z11" s="34">
        <f>IEX!N11</f>
        <v>0</v>
      </c>
      <c r="AA11" s="75">
        <f>STOA!H11</f>
        <v>857.03</v>
      </c>
      <c r="AB11" s="75">
        <f>-STOA!N11</f>
        <v>0</v>
      </c>
      <c r="AC11">
        <f t="shared" si="0"/>
        <v>25.621669168092371</v>
      </c>
      <c r="AD11">
        <f t="shared" si="1"/>
        <v>3024.5770413190949</v>
      </c>
      <c r="AE11">
        <f>'IDT-1'!B11</f>
        <v>1</v>
      </c>
      <c r="AF11" s="24"/>
      <c r="AG11">
        <f t="shared" si="2"/>
        <v>3025.5770413190949</v>
      </c>
      <c r="AI11" s="34">
        <f>PXIL!H11</f>
        <v>0</v>
      </c>
      <c r="AJ11" s="34">
        <f>PXIL!N11</f>
        <v>0</v>
      </c>
      <c r="AK11" s="34">
        <f>RTM_IEX!H11</f>
        <v>73.849999999999994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11.172616</v>
      </c>
      <c r="E12">
        <f>GT_NG!P12</f>
        <v>11.834407954203074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119.56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1252.010528752822</v>
      </c>
      <c r="P12" s="36">
        <v>118.33548286128713</v>
      </c>
      <c r="Q12" s="36">
        <v>38.229999999999997</v>
      </c>
      <c r="R12" s="38">
        <v>0</v>
      </c>
      <c r="S12" s="38">
        <v>7.66</v>
      </c>
      <c r="T12" s="37">
        <f>SUMPRODUCT(LTA!J12:AN12,LTA!J$101:AN$101,LTA!J$103:AN$103)</f>
        <v>33.67</v>
      </c>
      <c r="U12" s="37">
        <f>SUMPRODUCT(LTA!J12:AN12,LTA!J$102:AN$102,LTA!J$103:AN$103)</f>
        <v>97.91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119.62</v>
      </c>
      <c r="Z12" s="34">
        <f>IEX!N12</f>
        <v>0</v>
      </c>
      <c r="AA12" s="75">
        <f>STOA!H12</f>
        <v>857.03</v>
      </c>
      <c r="AB12" s="75">
        <f>-STOA!N12</f>
        <v>0</v>
      </c>
      <c r="AC12">
        <f t="shared" si="0"/>
        <v>25.022197498773821</v>
      </c>
      <c r="AD12">
        <f t="shared" si="1"/>
        <v>2953.810838069538</v>
      </c>
      <c r="AE12">
        <f>'IDT-1'!B12</f>
        <v>51</v>
      </c>
      <c r="AF12" s="24"/>
      <c r="AG12">
        <f t="shared" si="2"/>
        <v>3004.810838069538</v>
      </c>
      <c r="AI12" s="34">
        <f>PXIL!H12</f>
        <v>0</v>
      </c>
      <c r="AJ12" s="34">
        <f>PXIL!N12</f>
        <v>0</v>
      </c>
      <c r="AK12" s="34">
        <f>RTM_IEX!H12</f>
        <v>79.41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11.172616</v>
      </c>
      <c r="E13">
        <f>GT_NG!P13</f>
        <v>11.834407954203074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119.56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1252.010528752822</v>
      </c>
      <c r="P13" s="36">
        <v>118.33548286128713</v>
      </c>
      <c r="Q13" s="36">
        <v>38.229999999999997</v>
      </c>
      <c r="R13" s="38">
        <v>0</v>
      </c>
      <c r="S13" s="38">
        <v>7.66</v>
      </c>
      <c r="T13" s="37">
        <f>SUMPRODUCT(LTA!J13:AN13,LTA!J$101:AN$101,LTA!J$103:AN$103)</f>
        <v>32.33</v>
      </c>
      <c r="U13" s="37">
        <f>SUMPRODUCT(LTA!J13:AN13,LTA!J$102:AN$102,LTA!J$103:AN$103)</f>
        <v>91.300000000000011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131.9</v>
      </c>
      <c r="Z13" s="34">
        <f>IEX!N13</f>
        <v>0</v>
      </c>
      <c r="AA13" s="75">
        <f>STOA!H13</f>
        <v>857.03</v>
      </c>
      <c r="AB13" s="75">
        <f>-STOA!N13</f>
        <v>0</v>
      </c>
      <c r="AC13">
        <f t="shared" si="0"/>
        <v>26.108569498773821</v>
      </c>
      <c r="AD13">
        <f t="shared" si="1"/>
        <v>3082.0544660695382</v>
      </c>
      <c r="AE13">
        <f>'IDT-1'!B13</f>
        <v>21</v>
      </c>
      <c r="AF13" s="24"/>
      <c r="AG13">
        <f t="shared" si="2"/>
        <v>3103.0544660695382</v>
      </c>
      <c r="AI13" s="34">
        <f>PXIL!H13</f>
        <v>0</v>
      </c>
      <c r="AJ13" s="34">
        <f>PXIL!N13</f>
        <v>0</v>
      </c>
      <c r="AK13" s="34">
        <f>RTM_IEX!H13</f>
        <v>204.41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11.172616</v>
      </c>
      <c r="E14">
        <f>GT_NG!P14</f>
        <v>11.834407954203074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119.56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1252.008361671697</v>
      </c>
      <c r="P14" s="36">
        <v>118.33548286128713</v>
      </c>
      <c r="Q14" s="36">
        <v>38.229999999999997</v>
      </c>
      <c r="R14" s="38">
        <v>0</v>
      </c>
      <c r="S14" s="38">
        <v>7.66</v>
      </c>
      <c r="T14" s="37">
        <f>SUMPRODUCT(LTA!J14:AN14,LTA!J$101:AN$101,LTA!J$103:AN$103)</f>
        <v>31.33</v>
      </c>
      <c r="U14" s="37">
        <f>SUMPRODUCT(LTA!J14:AN14,LTA!J$102:AN$102,LTA!J$103:AN$103)</f>
        <v>90.4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136.05000000000001</v>
      </c>
      <c r="Z14" s="34">
        <f>IEX!N14</f>
        <v>0</v>
      </c>
      <c r="AA14" s="75">
        <f>STOA!H14</f>
        <v>857.03</v>
      </c>
      <c r="AB14" s="75">
        <f>-STOA!N14</f>
        <v>0</v>
      </c>
      <c r="AC14">
        <f t="shared" si="0"/>
        <v>26.106535295292375</v>
      </c>
      <c r="AD14">
        <f t="shared" si="1"/>
        <v>3081.814333191895</v>
      </c>
      <c r="AE14">
        <f>'IDT-1'!B14</f>
        <v>5</v>
      </c>
      <c r="AF14" s="24"/>
      <c r="AG14">
        <f t="shared" si="2"/>
        <v>3086.814333191895</v>
      </c>
      <c r="AI14" s="34">
        <f>PXIL!H14</f>
        <v>0</v>
      </c>
      <c r="AJ14" s="34">
        <f>PXIL!N14</f>
        <v>0</v>
      </c>
      <c r="AK14" s="34">
        <f>RTM_IEX!H14</f>
        <v>201.92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11.172616</v>
      </c>
      <c r="E15">
        <f>GT_NG!P15</f>
        <v>11.834407954203074</v>
      </c>
      <c r="F15">
        <f>GT_Spot!P15</f>
        <v>0</v>
      </c>
      <c r="G15">
        <f>PPCL_NG!P15</f>
        <v>82</v>
      </c>
      <c r="H15">
        <f>PPCL_Spot!P15</f>
        <v>0</v>
      </c>
      <c r="I15">
        <f>Bawana_NG!P15</f>
        <v>132.56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1243.4058334144001</v>
      </c>
      <c r="P15" s="36">
        <v>118.33548286128713</v>
      </c>
      <c r="Q15" s="36">
        <v>38.229999999999997</v>
      </c>
      <c r="R15" s="38">
        <v>0</v>
      </c>
      <c r="S15" s="38">
        <v>7.66</v>
      </c>
      <c r="T15" s="37">
        <f>SUMPRODUCT(LTA!J15:AN15,LTA!J$101:AN$101,LTA!J$103:AN$103)</f>
        <v>28.34</v>
      </c>
      <c r="U15" s="37">
        <f>SUMPRODUCT(LTA!J15:AN15,LTA!J$102:AN$102,LTA!J$103:AN$103)</f>
        <v>80.490000000000009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176.58</v>
      </c>
      <c r="Z15" s="34">
        <f>IEX!N15</f>
        <v>0</v>
      </c>
      <c r="AA15" s="75">
        <f>STOA!H15</f>
        <v>817.42000000000007</v>
      </c>
      <c r="AB15" s="75">
        <f>-STOA!N15</f>
        <v>0</v>
      </c>
      <c r="AC15">
        <f t="shared" si="0"/>
        <v>26.110546057931078</v>
      </c>
      <c r="AD15">
        <f t="shared" si="1"/>
        <v>3082.2877941719594</v>
      </c>
      <c r="AE15">
        <f>'IDT-1'!B15</f>
        <v>13.558</v>
      </c>
      <c r="AF15" s="24"/>
      <c r="AG15">
        <f t="shared" si="2"/>
        <v>3095.8457941719594</v>
      </c>
      <c r="AI15" s="34">
        <f>PXIL!H15</f>
        <v>0</v>
      </c>
      <c r="AJ15" s="34">
        <f>PXIL!N15</f>
        <v>0</v>
      </c>
      <c r="AK15" s="34">
        <f>RTM_IEX!H15</f>
        <v>210.37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11.172616</v>
      </c>
      <c r="E16">
        <f>GT_NG!P16</f>
        <v>11.834407954203074</v>
      </c>
      <c r="F16">
        <f>GT_Spot!P16</f>
        <v>0</v>
      </c>
      <c r="G16">
        <f>PPCL_NG!P16</f>
        <v>82</v>
      </c>
      <c r="H16">
        <f>PPCL_Spot!P16</f>
        <v>0</v>
      </c>
      <c r="I16">
        <f>Bawana_NG!P16</f>
        <v>132.56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1249.4394403173096</v>
      </c>
      <c r="P16" s="36">
        <v>118.33548286128713</v>
      </c>
      <c r="Q16" s="36">
        <v>38.229999999999997</v>
      </c>
      <c r="R16" s="38">
        <v>0</v>
      </c>
      <c r="S16" s="38">
        <v>7.66</v>
      </c>
      <c r="T16" s="37">
        <f>SUMPRODUCT(LTA!J16:AN16,LTA!J$101:AN$101,LTA!J$103:AN$103)</f>
        <v>28.01</v>
      </c>
      <c r="U16" s="37">
        <f>SUMPRODUCT(LTA!J16:AN16,LTA!J$102:AN$102,LTA!J$103:AN$103)</f>
        <v>80.09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138.94999999999999</v>
      </c>
      <c r="Z16" s="34">
        <f>IEX!N16</f>
        <v>0</v>
      </c>
      <c r="AA16" s="75">
        <f>STOA!H16</f>
        <v>817.42000000000007</v>
      </c>
      <c r="AB16" s="75">
        <f>-STOA!N16</f>
        <v>0</v>
      </c>
      <c r="AC16">
        <f t="shared" si="0"/>
        <v>25.977016355915516</v>
      </c>
      <c r="AD16">
        <f t="shared" si="1"/>
        <v>3066.5249307768845</v>
      </c>
      <c r="AE16">
        <f>'IDT-1'!B16</f>
        <v>24.405000000000001</v>
      </c>
      <c r="AF16" s="24"/>
      <c r="AG16">
        <f t="shared" si="2"/>
        <v>3090.9299307768847</v>
      </c>
      <c r="AI16" s="34">
        <f>PXIL!H16</f>
        <v>0</v>
      </c>
      <c r="AJ16" s="34">
        <f>PXIL!N16</f>
        <v>0</v>
      </c>
      <c r="AK16" s="34">
        <f>RTM_IEX!H16</f>
        <v>226.8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11.172616</v>
      </c>
      <c r="E17">
        <f>GT_NG!P17</f>
        <v>11.834407954203074</v>
      </c>
      <c r="F17">
        <f>GT_Spot!P17</f>
        <v>0</v>
      </c>
      <c r="G17">
        <f>PPCL_NG!P17</f>
        <v>82</v>
      </c>
      <c r="H17">
        <f>PPCL_Spot!P17</f>
        <v>0</v>
      </c>
      <c r="I17">
        <f>Bawana_NG!P17</f>
        <v>132.56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1251.662966850166</v>
      </c>
      <c r="P17" s="36">
        <v>118.33548286128713</v>
      </c>
      <c r="Q17" s="36">
        <v>38.229999999999997</v>
      </c>
      <c r="R17" s="38">
        <v>0</v>
      </c>
      <c r="S17" s="38">
        <v>7.66</v>
      </c>
      <c r="T17" s="37">
        <f>SUMPRODUCT(LTA!J17:AN17,LTA!J$101:AN$101,LTA!J$103:AN$103)</f>
        <v>27.34</v>
      </c>
      <c r="U17" s="37">
        <f>SUMPRODUCT(LTA!J17:AN17,LTA!J$102:AN$102,LTA!J$103:AN$103)</f>
        <v>79.490000000000009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120.61</v>
      </c>
      <c r="Z17" s="34">
        <f>IEX!N17</f>
        <v>0</v>
      </c>
      <c r="AA17" s="75">
        <f>STOA!H17</f>
        <v>817.42000000000007</v>
      </c>
      <c r="AB17" s="75">
        <f>-STOA!N17</f>
        <v>0</v>
      </c>
      <c r="AC17">
        <f t="shared" si="0"/>
        <v>26.048445978791513</v>
      </c>
      <c r="AD17">
        <f t="shared" si="1"/>
        <v>3074.9570276868644</v>
      </c>
      <c r="AE17">
        <f>'IDT-1'!B17</f>
        <v>32.54</v>
      </c>
      <c r="AF17" s="24"/>
      <c r="AG17">
        <f t="shared" si="2"/>
        <v>3107.4970276868644</v>
      </c>
      <c r="AI17" s="34">
        <f>PXIL!H17</f>
        <v>0</v>
      </c>
      <c r="AJ17" s="34">
        <f>PXIL!N17</f>
        <v>0</v>
      </c>
      <c r="AK17" s="34">
        <f>RTM_IEX!H17</f>
        <v>252.69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11.172616</v>
      </c>
      <c r="E18">
        <f>GT_NG!P18</f>
        <v>11.834407954203074</v>
      </c>
      <c r="F18">
        <f>GT_Spot!P18</f>
        <v>0</v>
      </c>
      <c r="G18">
        <f>PPCL_NG!P18</f>
        <v>82</v>
      </c>
      <c r="H18">
        <f>PPCL_Spot!P18</f>
        <v>0</v>
      </c>
      <c r="I18">
        <f>Bawana_NG!P18</f>
        <v>132.56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1251.5429668501661</v>
      </c>
      <c r="P18" s="36">
        <v>118.33548286128713</v>
      </c>
      <c r="Q18" s="36">
        <v>38.229999999999997</v>
      </c>
      <c r="R18" s="38">
        <v>0</v>
      </c>
      <c r="S18" s="38">
        <v>7.66</v>
      </c>
      <c r="T18" s="37">
        <f>SUMPRODUCT(LTA!J18:AN18,LTA!J$101:AN$101,LTA!J$103:AN$103)</f>
        <v>26.669999999999998</v>
      </c>
      <c r="U18" s="37">
        <f>SUMPRODUCT(LTA!J18:AN18,LTA!J$102:AN$102,LTA!J$103:AN$103)</f>
        <v>78.69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80.09</v>
      </c>
      <c r="Z18" s="34">
        <f>IEX!N18</f>
        <v>0</v>
      </c>
      <c r="AA18" s="75">
        <f>STOA!H18</f>
        <v>817.42000000000007</v>
      </c>
      <c r="AB18" s="75">
        <f>-STOA!N18</f>
        <v>0</v>
      </c>
      <c r="AC18">
        <f t="shared" si="0"/>
        <v>25.733193978791512</v>
      </c>
      <c r="AD18">
        <f t="shared" si="1"/>
        <v>3037.742279686865</v>
      </c>
      <c r="AE18">
        <f>'IDT-1'!B18</f>
        <v>43.386000000000003</v>
      </c>
      <c r="AF18" s="24"/>
      <c r="AG18">
        <f t="shared" si="2"/>
        <v>3081.128279686865</v>
      </c>
      <c r="AI18" s="34">
        <f>PXIL!H18</f>
        <v>0</v>
      </c>
      <c r="AJ18" s="34">
        <f>PXIL!N18</f>
        <v>0</v>
      </c>
      <c r="AK18" s="34">
        <f>RTM_IEX!H18</f>
        <v>257.27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11.172616</v>
      </c>
      <c r="E19">
        <f>GT_NG!P19</f>
        <v>11.834407954203074</v>
      </c>
      <c r="F19">
        <f>GT_Spot!P19</f>
        <v>0</v>
      </c>
      <c r="G19">
        <f>PPCL_NG!P19</f>
        <v>82</v>
      </c>
      <c r="H19">
        <f>PPCL_Spot!P19</f>
        <v>0</v>
      </c>
      <c r="I19">
        <f>Bawana_NG!P19</f>
        <v>132.56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1251.6628122652598</v>
      </c>
      <c r="P19" s="36">
        <v>118.33548286128713</v>
      </c>
      <c r="Q19" s="36">
        <v>38.229999999999997</v>
      </c>
      <c r="R19" s="38">
        <v>0</v>
      </c>
      <c r="S19" s="38">
        <v>7.66</v>
      </c>
      <c r="T19" s="37">
        <f>SUMPRODUCT(LTA!J19:AN19,LTA!J$101:AN$101,LTA!J$103:AN$103)</f>
        <v>25.669999999999998</v>
      </c>
      <c r="U19" s="37">
        <f>SUMPRODUCT(LTA!J19:AN19,LTA!J$102:AN$102,LTA!J$103:AN$103)</f>
        <v>77.89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817.42000000000007</v>
      </c>
      <c r="AB19" s="75">
        <f>-STOA!N19</f>
        <v>0</v>
      </c>
      <c r="AC19">
        <f t="shared" si="0"/>
        <v>23.723744680278301</v>
      </c>
      <c r="AD19">
        <f t="shared" si="1"/>
        <v>2800.5315744004724</v>
      </c>
      <c r="AE19">
        <f>'IDT-1'!B19</f>
        <v>91</v>
      </c>
      <c r="AF19" s="24"/>
      <c r="AG19">
        <f t="shared" si="2"/>
        <v>2891.5315744004724</v>
      </c>
      <c r="AI19" s="34">
        <f>PXIL!H19</f>
        <v>0</v>
      </c>
      <c r="AJ19" s="34">
        <f>PXIL!N19</f>
        <v>0</v>
      </c>
      <c r="AK19" s="34">
        <f>RTM_IEX!H19</f>
        <v>99.82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11.172616</v>
      </c>
      <c r="E20">
        <f>GT_NG!P20</f>
        <v>11.834407954203074</v>
      </c>
      <c r="F20">
        <f>GT_Spot!P20</f>
        <v>0</v>
      </c>
      <c r="G20">
        <f>PPCL_NG!P20</f>
        <v>82</v>
      </c>
      <c r="H20">
        <f>PPCL_Spot!P20</f>
        <v>0</v>
      </c>
      <c r="I20">
        <f>Bawana_NG!P20</f>
        <v>132.56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1245.6312296126951</v>
      </c>
      <c r="P20" s="36">
        <v>118.33548286128713</v>
      </c>
      <c r="Q20" s="36">
        <v>38.229999999999997</v>
      </c>
      <c r="R20" s="38">
        <v>0</v>
      </c>
      <c r="S20" s="38">
        <v>7.66</v>
      </c>
      <c r="T20" s="37">
        <f>SUMPRODUCT(LTA!J20:AN20,LTA!J$101:AN$101,LTA!J$103:AN$103)</f>
        <v>25.34</v>
      </c>
      <c r="U20" s="37">
        <f>SUMPRODUCT(LTA!J20:AN20,LTA!J$102:AN$102,LTA!J$103:AN$103)</f>
        <v>77.08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817.42000000000007</v>
      </c>
      <c r="AB20" s="75">
        <f>-STOA!N20</f>
        <v>0</v>
      </c>
      <c r="AC20">
        <f t="shared" si="0"/>
        <v>23.636119385996757</v>
      </c>
      <c r="AD20">
        <f t="shared" si="1"/>
        <v>2790.1876170421888</v>
      </c>
      <c r="AE20">
        <f>'IDT-1'!B20</f>
        <v>53</v>
      </c>
      <c r="AF20" s="24"/>
      <c r="AG20">
        <f t="shared" si="2"/>
        <v>2843.1876170421888</v>
      </c>
      <c r="AI20" s="34">
        <f>PXIL!H20</f>
        <v>0</v>
      </c>
      <c r="AJ20" s="34">
        <f>PXIL!N20</f>
        <v>0</v>
      </c>
      <c r="AK20" s="34">
        <f>RTM_IEX!H20</f>
        <v>96.56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11.172616</v>
      </c>
      <c r="E21">
        <f>GT_NG!P21</f>
        <v>11.834407954203074</v>
      </c>
      <c r="F21">
        <f>GT_Spot!P21</f>
        <v>0</v>
      </c>
      <c r="G21">
        <f>PPCL_NG!P21</f>
        <v>82</v>
      </c>
      <c r="H21">
        <f>PPCL_Spot!P21</f>
        <v>0</v>
      </c>
      <c r="I21">
        <f>Bawana_NG!P21</f>
        <v>132.56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1245.6312296126951</v>
      </c>
      <c r="P21" s="36">
        <v>118.33548286128713</v>
      </c>
      <c r="Q21" s="36">
        <v>38.229999999999997</v>
      </c>
      <c r="R21" s="38">
        <v>0</v>
      </c>
      <c r="S21" s="38">
        <v>7.66</v>
      </c>
      <c r="T21" s="37">
        <f>SUMPRODUCT(LTA!J21:AN21,LTA!J$101:AN$101,LTA!J$103:AN$103)</f>
        <v>24.669999999999998</v>
      </c>
      <c r="U21" s="37">
        <f>SUMPRODUCT(LTA!J21:AN21,LTA!J$102:AN$102,LTA!J$103:AN$103)</f>
        <v>76.28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817.42000000000007</v>
      </c>
      <c r="AB21" s="75">
        <f>-STOA!N21</f>
        <v>0</v>
      </c>
      <c r="AC21">
        <f t="shared" si="0"/>
        <v>23.838895385996754</v>
      </c>
      <c r="AD21">
        <f t="shared" si="1"/>
        <v>2814.1248410421886</v>
      </c>
      <c r="AE21">
        <f>'IDT-1'!B21</f>
        <v>24</v>
      </c>
      <c r="AF21" s="24"/>
      <c r="AG21">
        <f t="shared" si="2"/>
        <v>2838.1248410421886</v>
      </c>
      <c r="AI21" s="34">
        <f>PXIL!H21</f>
        <v>0</v>
      </c>
      <c r="AJ21" s="34">
        <f>PXIL!N21</f>
        <v>0</v>
      </c>
      <c r="AK21" s="34">
        <f>RTM_IEX!H21</f>
        <v>122.17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11.172616</v>
      </c>
      <c r="E22">
        <f>GT_NG!P22</f>
        <v>11.834407954203074</v>
      </c>
      <c r="F22">
        <f>GT_Spot!P22</f>
        <v>0</v>
      </c>
      <c r="G22">
        <f>PPCL_NG!P22</f>
        <v>82</v>
      </c>
      <c r="H22">
        <f>PPCL_Spot!P22</f>
        <v>0</v>
      </c>
      <c r="I22">
        <f>Bawana_NG!P22</f>
        <v>132.56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1245.6312296126951</v>
      </c>
      <c r="P22" s="36">
        <v>118.33548286128713</v>
      </c>
      <c r="Q22" s="36">
        <v>38.229999999999997</v>
      </c>
      <c r="R22" s="38">
        <v>0</v>
      </c>
      <c r="S22" s="38">
        <v>7.66</v>
      </c>
      <c r="T22" s="37">
        <f>SUMPRODUCT(LTA!J22:AN22,LTA!J$101:AN$101,LTA!J$103:AN$103)</f>
        <v>24.01</v>
      </c>
      <c r="U22" s="37">
        <f>SUMPRODUCT(LTA!J22:AN22,LTA!J$102:AN$102,LTA!J$103:AN$103)</f>
        <v>75.48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817.42000000000007</v>
      </c>
      <c r="AB22" s="75">
        <f>-STOA!N22</f>
        <v>0</v>
      </c>
      <c r="AC22">
        <f t="shared" si="0"/>
        <v>23.536075385996753</v>
      </c>
      <c r="AD22">
        <f t="shared" si="1"/>
        <v>2778.3776610421883</v>
      </c>
      <c r="AE22">
        <f>'IDT-1'!B22</f>
        <v>0</v>
      </c>
      <c r="AF22" s="24"/>
      <c r="AG22">
        <f t="shared" si="2"/>
        <v>2778.3776610421883</v>
      </c>
      <c r="AI22" s="34">
        <f>PXIL!H22</f>
        <v>0</v>
      </c>
      <c r="AJ22" s="34">
        <f>PXIL!N22</f>
        <v>0</v>
      </c>
      <c r="AK22" s="34">
        <f>RTM_IEX!H22</f>
        <v>87.58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11.172616</v>
      </c>
      <c r="E23">
        <f>GT_NG!P23</f>
        <v>11.834407954203074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112.95558767235654</v>
      </c>
      <c r="J23">
        <f>Bawana_RLNG!P23</f>
        <v>0</v>
      </c>
      <c r="K23">
        <f>Bawana_Spot!P23</f>
        <v>267.70100000000002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1245.6312296126951</v>
      </c>
      <c r="P23" s="36">
        <v>118.33548286128713</v>
      </c>
      <c r="Q23" s="36">
        <v>38.229999999999997</v>
      </c>
      <c r="R23" s="38">
        <v>0</v>
      </c>
      <c r="S23" s="38">
        <v>7.66</v>
      </c>
      <c r="T23" s="37">
        <f>SUMPRODUCT(LTA!J23:AN23,LTA!J$101:AN$101,LTA!J$103:AN$103)</f>
        <v>24.01</v>
      </c>
      <c r="U23" s="37">
        <f>SUMPRODUCT(LTA!J23:AN23,LTA!J$102:AN$102,LTA!J$103:AN$103)</f>
        <v>69.88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817.47</v>
      </c>
      <c r="AB23" s="75">
        <f>-STOA!N23</f>
        <v>0</v>
      </c>
      <c r="AC23">
        <f t="shared" si="0"/>
        <v>24.00938672244455</v>
      </c>
      <c r="AD23">
        <f t="shared" si="1"/>
        <v>2834.2509373780972</v>
      </c>
      <c r="AE23">
        <f>'IDT-1'!B23</f>
        <v>0</v>
      </c>
      <c r="AF23" s="24"/>
      <c r="AG23">
        <f t="shared" si="2"/>
        <v>2834.2509373780972</v>
      </c>
      <c r="AI23" s="34">
        <f>PXIL!H23</f>
        <v>0</v>
      </c>
      <c r="AJ23" s="34">
        <f>PXIL!N23</f>
        <v>0</v>
      </c>
      <c r="AK23" s="34">
        <f>RTM_IEX!H23</f>
        <v>50.99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11.172616</v>
      </c>
      <c r="E24">
        <f>GT_NG!P24</f>
        <v>11.834407954203074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112.95558767235654</v>
      </c>
      <c r="J24">
        <f>Bawana_RLNG!P24</f>
        <v>0</v>
      </c>
      <c r="K24">
        <f>Bawana_Spot!P24</f>
        <v>231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1247.073564517382</v>
      </c>
      <c r="P24" s="36">
        <v>118.33548286128713</v>
      </c>
      <c r="Q24" s="36">
        <v>38.229999999999997</v>
      </c>
      <c r="R24" s="38">
        <v>0</v>
      </c>
      <c r="S24" s="38">
        <v>7.66</v>
      </c>
      <c r="T24" s="37">
        <f>SUMPRODUCT(LTA!J24:AN24,LTA!J$101:AN$101,LTA!J$103:AN$103)</f>
        <v>24.01</v>
      </c>
      <c r="U24" s="37">
        <f>SUMPRODUCT(LTA!J24:AN24,LTA!J$102:AN$102,LTA!J$103:AN$103)</f>
        <v>69.48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817.47</v>
      </c>
      <c r="AB24" s="75">
        <f>-STOA!N24</f>
        <v>0</v>
      </c>
      <c r="AC24">
        <f t="shared" si="0"/>
        <v>23.465665935643923</v>
      </c>
      <c r="AD24">
        <f t="shared" si="1"/>
        <v>2770.0659930695851</v>
      </c>
      <c r="AE24">
        <f>'IDT-1'!B24</f>
        <v>0</v>
      </c>
      <c r="AF24" s="24"/>
      <c r="AG24">
        <f t="shared" si="2"/>
        <v>2770.0659930695851</v>
      </c>
      <c r="AI24" s="34">
        <f>PXIL!H24</f>
        <v>0</v>
      </c>
      <c r="AJ24" s="34">
        <f>PXIL!N24</f>
        <v>0</v>
      </c>
      <c r="AK24" s="34">
        <f>RTM_IEX!H24</f>
        <v>21.92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11.172616</v>
      </c>
      <c r="E25">
        <f>GT_NG!P25</f>
        <v>11.834407954203074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112.95558767235654</v>
      </c>
      <c r="J25">
        <f>Bawana_RLNG!P25</f>
        <v>0</v>
      </c>
      <c r="K25">
        <f>Bawana_Spot!P25</f>
        <v>180.13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1240.6197292318152</v>
      </c>
      <c r="P25" s="36">
        <v>118.33548286128713</v>
      </c>
      <c r="Q25" s="36">
        <v>38.229999999999997</v>
      </c>
      <c r="R25" s="38">
        <v>0</v>
      </c>
      <c r="S25" s="38">
        <v>7.66</v>
      </c>
      <c r="T25" s="37">
        <f>SUMPRODUCT(LTA!J25:AN25,LTA!J$101:AN$101,LTA!J$103:AN$103)</f>
        <v>22.34</v>
      </c>
      <c r="U25" s="37">
        <f>SUMPRODUCT(LTA!J25:AN25,LTA!J$102:AN$102,LTA!J$103:AN$103)</f>
        <v>67.28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817.47</v>
      </c>
      <c r="AB25" s="75">
        <f>-STOA!N25</f>
        <v>0</v>
      </c>
      <c r="AC25">
        <f t="shared" si="0"/>
        <v>22.924169719245157</v>
      </c>
      <c r="AD25">
        <f t="shared" si="1"/>
        <v>2706.143654000417</v>
      </c>
      <c r="AE25">
        <f>'IDT-1'!B25</f>
        <v>0</v>
      </c>
      <c r="AF25" s="24"/>
      <c r="AG25">
        <f t="shared" si="2"/>
        <v>2706.143654000417</v>
      </c>
      <c r="AI25" s="34">
        <f>PXIL!H25</f>
        <v>0</v>
      </c>
      <c r="AJ25" s="34">
        <f>PXIL!N25</f>
        <v>0</v>
      </c>
      <c r="AK25" s="34">
        <f>RTM_IEX!H25</f>
        <v>18.649999999999999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11.172616</v>
      </c>
      <c r="E26">
        <f>GT_NG!P26</f>
        <v>11.834407954203074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112.95558767235654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1185.5201643731227</v>
      </c>
      <c r="P26" s="36">
        <v>118.33548286128713</v>
      </c>
      <c r="Q26" s="36">
        <v>38.229999999999997</v>
      </c>
      <c r="R26" s="38">
        <v>0</v>
      </c>
      <c r="S26" s="38">
        <v>7.66</v>
      </c>
      <c r="T26" s="37">
        <f>SUMPRODUCT(LTA!J26:AN26,LTA!J$101:AN$101,LTA!J$103:AN$103)</f>
        <v>23.41</v>
      </c>
      <c r="U26" s="37">
        <f>SUMPRODUCT(LTA!J26:AN26,LTA!J$102:AN$102,LTA!J$103:AN$103)</f>
        <v>65.69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817.47</v>
      </c>
      <c r="AB26" s="75">
        <f>-STOA!N26</f>
        <v>0</v>
      </c>
      <c r="AC26">
        <f t="shared" si="0"/>
        <v>22.292409374432143</v>
      </c>
      <c r="AD26">
        <f t="shared" si="1"/>
        <v>2631.5658494865374</v>
      </c>
      <c r="AE26">
        <f>'IDT-1'!B26</f>
        <v>0</v>
      </c>
      <c r="AF26" s="24"/>
      <c r="AG26">
        <f t="shared" si="2"/>
        <v>2631.5658494865374</v>
      </c>
      <c r="AI26" s="34">
        <f>PXIL!H26</f>
        <v>0</v>
      </c>
      <c r="AJ26" s="34">
        <f>PXIL!N26</f>
        <v>0</v>
      </c>
      <c r="AK26" s="34">
        <f>RTM_IEX!H26</f>
        <v>29.19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11.172616</v>
      </c>
      <c r="E27">
        <f>GT_NG!P27</f>
        <v>11.834407954203074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112.95558767235654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1265.7661031126006</v>
      </c>
      <c r="P27" s="36">
        <v>118.33548286128713</v>
      </c>
      <c r="Q27" s="36">
        <v>38.229999999999997</v>
      </c>
      <c r="R27" s="38">
        <v>8.0500000000000007</v>
      </c>
      <c r="S27" s="38">
        <v>7.66</v>
      </c>
      <c r="T27" s="37">
        <f>SUMPRODUCT(LTA!J27:AN27,LTA!J$101:AN$101,LTA!J$103:AN$103)</f>
        <v>29.64</v>
      </c>
      <c r="U27" s="37">
        <f>SUMPRODUCT(LTA!J27:AN27,LTA!J$102:AN$102,LTA!J$103:AN$103)</f>
        <v>64.39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671.76</v>
      </c>
      <c r="AB27" s="75">
        <f>-STOA!N27</f>
        <v>0</v>
      </c>
      <c r="AC27">
        <f t="shared" si="0"/>
        <v>22.398971259843758</v>
      </c>
      <c r="AD27">
        <f t="shared" si="1"/>
        <v>2644.145226340604</v>
      </c>
      <c r="AE27">
        <f>'IDT-1'!B27</f>
        <v>0</v>
      </c>
      <c r="AF27" s="24"/>
      <c r="AG27">
        <f t="shared" si="2"/>
        <v>2644.145226340604</v>
      </c>
      <c r="AI27" s="34">
        <f>PXIL!H27</f>
        <v>0</v>
      </c>
      <c r="AJ27" s="34">
        <f>PXIL!N27</f>
        <v>0</v>
      </c>
      <c r="AK27" s="34">
        <f>RTM_IEX!H27</f>
        <v>94.36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11.172616</v>
      </c>
      <c r="E28">
        <f>GT_NG!P28</f>
        <v>11.834407954203074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112.95558767235654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1197.0779227175719</v>
      </c>
      <c r="P28" s="36">
        <v>118.33548286128713</v>
      </c>
      <c r="Q28" s="36">
        <v>38.229999999999997</v>
      </c>
      <c r="R28" s="38">
        <v>14.875425760836153</v>
      </c>
      <c r="S28" s="38">
        <v>7.66</v>
      </c>
      <c r="T28" s="37">
        <f>SUMPRODUCT(LTA!J28:AN28,LTA!J$101:AN$101,LTA!J$103:AN$103)</f>
        <v>40.269999999999996</v>
      </c>
      <c r="U28" s="37">
        <f>SUMPRODUCT(LTA!J28:AN28,LTA!J$102:AN$102,LTA!J$103:AN$103)</f>
        <v>62.58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671.76</v>
      </c>
      <c r="AB28" s="75">
        <f>-STOA!N28</f>
        <v>0</v>
      </c>
      <c r="AC28">
        <f t="shared" si="0"/>
        <v>21.860088120916537</v>
      </c>
      <c r="AD28">
        <f t="shared" si="1"/>
        <v>2580.5313548453382</v>
      </c>
      <c r="AE28">
        <f>'IDT-1'!B28</f>
        <v>0</v>
      </c>
      <c r="AF28" s="24"/>
      <c r="AG28">
        <f t="shared" si="2"/>
        <v>2580.5313548453382</v>
      </c>
      <c r="AI28" s="34">
        <f>PXIL!H28</f>
        <v>0</v>
      </c>
      <c r="AJ28" s="34">
        <f>PXIL!N28</f>
        <v>0</v>
      </c>
      <c r="AK28" s="34">
        <f>RTM_IEX!H28</f>
        <v>83.25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11.172616</v>
      </c>
      <c r="E29">
        <f>GT_NG!P29</f>
        <v>11.834407954203074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112.95558767235654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1152.1874360920822</v>
      </c>
      <c r="P29" s="36">
        <v>118.33548286128713</v>
      </c>
      <c r="Q29" s="36">
        <v>38.229999999999997</v>
      </c>
      <c r="R29" s="38">
        <v>21.37</v>
      </c>
      <c r="S29" s="38">
        <v>7.66</v>
      </c>
      <c r="T29" s="37">
        <f>SUMPRODUCT(LTA!J29:AN29,LTA!J$101:AN$101,LTA!J$103:AN$103)</f>
        <v>52.25</v>
      </c>
      <c r="U29" s="37">
        <f>SUMPRODUCT(LTA!J29:AN29,LTA!J$102:AN$102,LTA!J$103:AN$103)</f>
        <v>61.78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671.76</v>
      </c>
      <c r="AB29" s="75">
        <f>-STOA!N29</f>
        <v>0</v>
      </c>
      <c r="AC29">
        <f t="shared" si="0"/>
        <v>21.305050456871403</v>
      </c>
      <c r="AD29">
        <f t="shared" si="1"/>
        <v>2515.0104801230573</v>
      </c>
      <c r="AE29">
        <f>'IDT-1'!B29</f>
        <v>0</v>
      </c>
      <c r="AF29" s="24"/>
      <c r="AG29">
        <f t="shared" si="2"/>
        <v>2515.0104801230573</v>
      </c>
      <c r="AI29" s="34">
        <f>PXIL!H29</f>
        <v>0</v>
      </c>
      <c r="AJ29" s="34">
        <f>PXIL!N29</f>
        <v>0</v>
      </c>
      <c r="AK29" s="34">
        <f>RTM_IEX!H29</f>
        <v>44.39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11.172616</v>
      </c>
      <c r="E30">
        <f>GT_NG!P30</f>
        <v>11.834407954203074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132.56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1146.5080702067528</v>
      </c>
      <c r="P30" s="36">
        <v>118.33548286128713</v>
      </c>
      <c r="Q30" s="36">
        <v>38.229999999999997</v>
      </c>
      <c r="R30" s="38">
        <v>25.5</v>
      </c>
      <c r="S30" s="38">
        <v>7.66</v>
      </c>
      <c r="T30" s="37">
        <f>SUMPRODUCT(LTA!J30:AN30,LTA!J$101:AN$101,LTA!J$103:AN$103)</f>
        <v>70.239999999999995</v>
      </c>
      <c r="U30" s="37">
        <f>SUMPRODUCT(LTA!J30:AN30,LTA!J$102:AN$102,LTA!J$103:AN$103)</f>
        <v>60.17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671.76</v>
      </c>
      <c r="AB30" s="75">
        <f>-STOA!N30</f>
        <v>0</v>
      </c>
      <c r="AC30">
        <f t="shared" si="0"/>
        <v>21.492505894183289</v>
      </c>
      <c r="AD30">
        <f t="shared" si="1"/>
        <v>2472.8680711280599</v>
      </c>
      <c r="AE30">
        <f>'IDT-1'!B30</f>
        <v>0</v>
      </c>
      <c r="AF30" s="24"/>
      <c r="AG30">
        <f t="shared" si="2"/>
        <v>2472.8680711280599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-32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11.172616</v>
      </c>
      <c r="E31">
        <f>GT_NG!P31</f>
        <v>11.834407954203074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133.60999999999999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1059.7056342589415</v>
      </c>
      <c r="P31" s="36">
        <v>118.33548286128713</v>
      </c>
      <c r="Q31" s="36">
        <v>38.57</v>
      </c>
      <c r="R31" s="38">
        <v>25.500000000000004</v>
      </c>
      <c r="S31" s="38">
        <v>7.66</v>
      </c>
      <c r="T31" s="37">
        <f>SUMPRODUCT(LTA!J31:AN31,LTA!J$101:AN$101,LTA!J$103:AN$103)</f>
        <v>97.679999999999993</v>
      </c>
      <c r="U31" s="37">
        <f>SUMPRODUCT(LTA!J31:AN31,LTA!J$102:AN$102,LTA!J$103:AN$103)</f>
        <v>61.59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669.98</v>
      </c>
      <c r="AB31" s="75">
        <f>-STOA!N31</f>
        <v>0</v>
      </c>
      <c r="AC31">
        <f t="shared" si="0"/>
        <v>20.926273012697674</v>
      </c>
      <c r="AD31">
        <f t="shared" si="1"/>
        <v>2424.1018680617344</v>
      </c>
      <c r="AE31">
        <f>'IDT-1'!B31</f>
        <v>0</v>
      </c>
      <c r="AF31" s="24"/>
      <c r="AG31">
        <f t="shared" si="2"/>
        <v>2424.1018680617344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-23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11.172616</v>
      </c>
      <c r="E32">
        <f>GT_NG!P32</f>
        <v>11.834407954203074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133.60999999999999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1006.5443236692453</v>
      </c>
      <c r="P32" s="36">
        <v>122.63531872662035</v>
      </c>
      <c r="Q32" s="36">
        <v>38.57</v>
      </c>
      <c r="R32" s="38">
        <v>26</v>
      </c>
      <c r="S32" s="38">
        <v>3.86</v>
      </c>
      <c r="T32" s="37">
        <f>SUMPRODUCT(LTA!J32:AN32,LTA!J$101:AN$101,LTA!J$103:AN$103)</f>
        <v>129.28</v>
      </c>
      <c r="U32" s="37">
        <f>SUMPRODUCT(LTA!J32:AN32,LTA!J$102:AN$102,LTA!J$103:AN$103)</f>
        <v>60.79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669.98</v>
      </c>
      <c r="AB32" s="75">
        <f>-STOA!N32</f>
        <v>0</v>
      </c>
      <c r="AC32">
        <f t="shared" si="0"/>
        <v>20.611298101414796</v>
      </c>
      <c r="AD32">
        <f t="shared" si="1"/>
        <v>2419.0553682486534</v>
      </c>
      <c r="AE32">
        <f>'IDT-1'!B32</f>
        <v>0</v>
      </c>
      <c r="AF32" s="24"/>
      <c r="AG32">
        <f t="shared" si="2"/>
        <v>2419.0553682486534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11.172616</v>
      </c>
      <c r="E33">
        <f>GT_NG!P33</f>
        <v>11.834407954203074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133.60999999999999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987.72476209507693</v>
      </c>
      <c r="P33" s="36">
        <v>118.33516308346276</v>
      </c>
      <c r="Q33" s="36">
        <v>14.47</v>
      </c>
      <c r="R33" s="38">
        <v>27</v>
      </c>
      <c r="S33" s="38">
        <v>3.86</v>
      </c>
      <c r="T33" s="37">
        <f>SUMPRODUCT(LTA!J33:AN33,LTA!J$101:AN$101,LTA!J$103:AN$103)</f>
        <v>171.01999999999998</v>
      </c>
      <c r="U33" s="37">
        <f>SUMPRODUCT(LTA!J33:AN33,LTA!J$102:AN$102,LTA!J$103:AN$103)</f>
        <v>59.78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669.98</v>
      </c>
      <c r="AB33" s="75">
        <f>-STOA!N33</f>
        <v>0</v>
      </c>
      <c r="AC33">
        <f t="shared" si="0"/>
        <v>20.97180004758393</v>
      </c>
      <c r="AD33">
        <f t="shared" si="1"/>
        <v>2365.2051490851582</v>
      </c>
      <c r="AE33">
        <f>'IDT-1'!B33</f>
        <v>0</v>
      </c>
      <c r="AF33" s="24"/>
      <c r="AG33">
        <f t="shared" si="2"/>
        <v>2365.2051490851582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-55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11.172616</v>
      </c>
      <c r="E34">
        <f>GT_NG!P34</f>
        <v>11.834407954203074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133.60999999999999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985.88972135420579</v>
      </c>
      <c r="P34" s="36">
        <v>118.33516308346276</v>
      </c>
      <c r="Q34" s="36">
        <v>14.47</v>
      </c>
      <c r="R34" s="38">
        <v>28</v>
      </c>
      <c r="S34" s="38">
        <v>3.86</v>
      </c>
      <c r="T34" s="37">
        <f>SUMPRODUCT(LTA!J34:AN34,LTA!J$101:AN$101,LTA!J$103:AN$103)</f>
        <v>208.18</v>
      </c>
      <c r="U34" s="37">
        <f>SUMPRODUCT(LTA!J34:AN34,LTA!J$102:AN$102,LTA!J$103:AN$103)</f>
        <v>59.78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-78</v>
      </c>
      <c r="AA34" s="75">
        <f>STOA!H34</f>
        <v>669.98</v>
      </c>
      <c r="AB34" s="75">
        <f>-STOA!N34</f>
        <v>0</v>
      </c>
      <c r="AC34">
        <f t="shared" si="0"/>
        <v>21.768256853404186</v>
      </c>
      <c r="AD34">
        <f t="shared" si="1"/>
        <v>2342.7336515384673</v>
      </c>
      <c r="AE34">
        <f>'IDT-1'!B34</f>
        <v>0</v>
      </c>
      <c r="AF34" s="24"/>
      <c r="AG34">
        <f t="shared" si="2"/>
        <v>2342.7336515384673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-35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11.172616</v>
      </c>
      <c r="E35">
        <f>GT_NG!P35</f>
        <v>11.834407954203074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133.60497989855344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985.43505398561831</v>
      </c>
      <c r="P35" s="36">
        <v>118.32425749781618</v>
      </c>
      <c r="Q35" s="36">
        <v>20.420000000000005</v>
      </c>
      <c r="R35" s="38">
        <v>29</v>
      </c>
      <c r="S35" s="38">
        <v>3.86</v>
      </c>
      <c r="T35" s="37">
        <f>SUMPRODUCT(LTA!J35:AN35,LTA!J$101:AN$101,LTA!J$103:AN$103)</f>
        <v>238.16000000000003</v>
      </c>
      <c r="U35" s="37">
        <f>SUMPRODUCT(LTA!J35:AN35,LTA!J$102:AN$102,LTA!J$103:AN$103)</f>
        <v>58.769999999999996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-337</v>
      </c>
      <c r="AA35" s="75">
        <f>STOA!H35</f>
        <v>865.54000000000008</v>
      </c>
      <c r="AB35" s="75">
        <f>-STOA!N35</f>
        <v>0</v>
      </c>
      <c r="AC35">
        <f t="shared" si="0"/>
        <v>26.224669716028522</v>
      </c>
      <c r="AD35">
        <f t="shared" si="1"/>
        <v>2272.2866456201627</v>
      </c>
      <c r="AE35">
        <f>'IDT-1'!B35</f>
        <v>0</v>
      </c>
      <c r="AF35" s="24"/>
      <c r="AG35">
        <f t="shared" si="2"/>
        <v>2272.2866456201627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-73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11.172616</v>
      </c>
      <c r="E36">
        <f>GT_NG!P36</f>
        <v>11.834407954203074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133.60497989855344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982.64319760002002</v>
      </c>
      <c r="P36" s="36">
        <v>118.32425749781618</v>
      </c>
      <c r="Q36" s="36">
        <v>20.420000000000005</v>
      </c>
      <c r="R36" s="38">
        <v>32</v>
      </c>
      <c r="S36" s="38">
        <v>3.86</v>
      </c>
      <c r="T36" s="37">
        <f>SUMPRODUCT(LTA!J36:AN36,LTA!J$101:AN$101,LTA!J$103:AN$103)</f>
        <v>277.27</v>
      </c>
      <c r="U36" s="37">
        <f>SUMPRODUCT(LTA!J36:AN36,LTA!J$102:AN$102,LTA!J$103:AN$103)</f>
        <v>58.769999999999996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-421</v>
      </c>
      <c r="AA36" s="75">
        <f>STOA!H36</f>
        <v>865.54000000000008</v>
      </c>
      <c r="AB36" s="75">
        <f>-STOA!N36</f>
        <v>0</v>
      </c>
      <c r="AC36">
        <f t="shared" si="0"/>
        <v>27.088625059057506</v>
      </c>
      <c r="AD36">
        <f t="shared" si="1"/>
        <v>2247.7408338915352</v>
      </c>
      <c r="AE36">
        <f>'IDT-1'!B36</f>
        <v>0</v>
      </c>
      <c r="AF36" s="24"/>
      <c r="AG36">
        <f t="shared" si="2"/>
        <v>2247.7408338915352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-52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11.172616</v>
      </c>
      <c r="E37">
        <f>GT_NG!P37</f>
        <v>11.834407954203074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133.60497989855344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980.98509559449519</v>
      </c>
      <c r="P37" s="36">
        <v>118.32425749781618</v>
      </c>
      <c r="Q37" s="36">
        <v>20.420000000000005</v>
      </c>
      <c r="R37" s="38">
        <v>36.000000000000007</v>
      </c>
      <c r="S37" s="38">
        <v>3.86</v>
      </c>
      <c r="T37" s="37">
        <f>SUMPRODUCT(LTA!J37:AN37,LTA!J$101:AN$101,LTA!J$103:AN$103)</f>
        <v>318.54000000000002</v>
      </c>
      <c r="U37" s="37">
        <f>SUMPRODUCT(LTA!J37:AN37,LTA!J$102:AN$102,LTA!J$103:AN$103)</f>
        <v>58.769999999999996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-480</v>
      </c>
      <c r="AA37" s="75">
        <f>STOA!H37</f>
        <v>865.54000000000008</v>
      </c>
      <c r="AB37" s="75">
        <f>-STOA!N37</f>
        <v>0</v>
      </c>
      <c r="AC37">
        <f t="shared" si="0"/>
        <v>27.54814773718488</v>
      </c>
      <c r="AD37">
        <f t="shared" si="1"/>
        <v>2279.893209207883</v>
      </c>
      <c r="AE37">
        <f>'IDT-1'!B37</f>
        <v>0</v>
      </c>
      <c r="AF37" s="24"/>
      <c r="AG37">
        <f t="shared" si="2"/>
        <v>2279.893209207883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11.172616</v>
      </c>
      <c r="E38">
        <f>GT_NG!P38</f>
        <v>11.834407954203074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133.60497989855344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975.04806219829277</v>
      </c>
      <c r="P38" s="36">
        <v>118.32425749781618</v>
      </c>
      <c r="Q38" s="36">
        <v>20.420000000000005</v>
      </c>
      <c r="R38" s="38">
        <v>36</v>
      </c>
      <c r="S38" s="38">
        <v>3.86</v>
      </c>
      <c r="T38" s="37">
        <f>SUMPRODUCT(LTA!J38:AN38,LTA!J$101:AN$101,LTA!J$103:AN$103)</f>
        <v>356.53000000000003</v>
      </c>
      <c r="U38" s="37">
        <f>SUMPRODUCT(LTA!J38:AN38,LTA!J$102:AN$102,LTA!J$103:AN$103)</f>
        <v>58.769999999999996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-508</v>
      </c>
      <c r="AA38" s="75">
        <f>STOA!H38</f>
        <v>865.54000000000008</v>
      </c>
      <c r="AB38" s="75">
        <f>-STOA!N38</f>
        <v>0</v>
      </c>
      <c r="AC38">
        <f t="shared" si="0"/>
        <v>28.130825492477673</v>
      </c>
      <c r="AD38">
        <f t="shared" si="1"/>
        <v>2274.3634980563879</v>
      </c>
      <c r="AE38">
        <f>'IDT-1'!B38</f>
        <v>0</v>
      </c>
      <c r="AF38" s="24"/>
      <c r="AG38">
        <f t="shared" si="2"/>
        <v>2274.3634980563879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-13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10.496751999999999</v>
      </c>
      <c r="E39">
        <f>GT_NG!P39</f>
        <v>11.834407954203074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133.60497989855344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975.04806219829277</v>
      </c>
      <c r="P39" s="36">
        <v>118.32425749781618</v>
      </c>
      <c r="Q39" s="36">
        <v>20.420000000000005</v>
      </c>
      <c r="R39" s="38">
        <v>38.5</v>
      </c>
      <c r="S39" s="38">
        <v>3.86</v>
      </c>
      <c r="T39" s="37">
        <f>SUMPRODUCT(LTA!J39:AN39,LTA!J$101:AN$101,LTA!J$103:AN$103)</f>
        <v>397.15000000000003</v>
      </c>
      <c r="U39" s="37">
        <f>SUMPRODUCT(LTA!J39:AN39,LTA!J$102:AN$102,LTA!J$103:AN$103)</f>
        <v>58.769999999999996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-550</v>
      </c>
      <c r="AA39" s="75">
        <f>STOA!H39</f>
        <v>865.54000000000008</v>
      </c>
      <c r="AB39" s="75">
        <f>-STOA!N39</f>
        <v>0</v>
      </c>
      <c r="AC39">
        <f t="shared" si="0"/>
        <v>28.88550064794746</v>
      </c>
      <c r="AD39">
        <f t="shared" si="1"/>
        <v>2269.0529589009179</v>
      </c>
      <c r="AE39">
        <f>'IDT-1'!B39</f>
        <v>0</v>
      </c>
      <c r="AF39" s="24"/>
      <c r="AG39">
        <f t="shared" si="2"/>
        <v>2269.0529589009179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-18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10.496751999999999</v>
      </c>
      <c r="E40">
        <f>GT_NG!P40</f>
        <v>11.834407954203074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133.60497989855344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980.54209923968494</v>
      </c>
      <c r="P40" s="36">
        <v>118.32425749781618</v>
      </c>
      <c r="Q40" s="36">
        <v>20.420000000000005</v>
      </c>
      <c r="R40" s="38">
        <v>39.499999999999993</v>
      </c>
      <c r="S40" s="38">
        <v>3.86</v>
      </c>
      <c r="T40" s="37">
        <f>SUMPRODUCT(LTA!J40:AN40,LTA!J$101:AN$101,LTA!J$103:AN$103)</f>
        <v>428.65</v>
      </c>
      <c r="U40" s="37">
        <f>SUMPRODUCT(LTA!J40:AN40,LTA!J$102:AN$102,LTA!J$103:AN$103)</f>
        <v>58.269999999999996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-586</v>
      </c>
      <c r="AA40" s="75">
        <f>STOA!H40</f>
        <v>865.54000000000008</v>
      </c>
      <c r="AB40" s="75">
        <f>-STOA!N40</f>
        <v>0</v>
      </c>
      <c r="AC40">
        <f t="shared" si="0"/>
        <v>29.420700659942266</v>
      </c>
      <c r="AD40">
        <f t="shared" si="1"/>
        <v>2280.0117959303152</v>
      </c>
      <c r="AE40">
        <f>'IDT-1'!B40</f>
        <v>0</v>
      </c>
      <c r="AF40" s="24"/>
      <c r="AG40">
        <f t="shared" si="2"/>
        <v>2280.0117959303152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-8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10.496751999999999</v>
      </c>
      <c r="E41">
        <f>GT_NG!P41</f>
        <v>11.834407954203074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133.60497989855344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980.77603933252908</v>
      </c>
      <c r="P41" s="36">
        <v>118.32425749781618</v>
      </c>
      <c r="Q41" s="36">
        <v>20.420000000000005</v>
      </c>
      <c r="R41" s="38">
        <v>40.999999999999993</v>
      </c>
      <c r="S41" s="38">
        <v>3.86</v>
      </c>
      <c r="T41" s="37">
        <f>SUMPRODUCT(LTA!J41:AN41,LTA!J$101:AN$101,LTA!J$103:AN$103)</f>
        <v>461.37</v>
      </c>
      <c r="U41" s="37">
        <f>SUMPRODUCT(LTA!J41:AN41,LTA!J$102:AN$102,LTA!J$103:AN$103)</f>
        <v>57.769999999999996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-607</v>
      </c>
      <c r="AA41" s="75">
        <f>STOA!H41</f>
        <v>865.54000000000008</v>
      </c>
      <c r="AB41" s="75">
        <f>-STOA!N41</f>
        <v>0</v>
      </c>
      <c r="AC41">
        <f t="shared" si="0"/>
        <v>29.875336911219939</v>
      </c>
      <c r="AD41">
        <f t="shared" si="1"/>
        <v>2293.5110997718816</v>
      </c>
      <c r="AE41">
        <f>'IDT-1'!B41</f>
        <v>0</v>
      </c>
      <c r="AF41" s="24"/>
      <c r="AG41">
        <f t="shared" si="2"/>
        <v>2293.5110997718816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10.496751999999999</v>
      </c>
      <c r="E42">
        <f>GT_NG!P42</f>
        <v>11.834407954203074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133.60497989855344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974.82159488189609</v>
      </c>
      <c r="P42" s="36">
        <v>118.32425749781618</v>
      </c>
      <c r="Q42" s="36">
        <v>20.420000000000005</v>
      </c>
      <c r="R42" s="38">
        <v>40.999999999999993</v>
      </c>
      <c r="S42" s="38">
        <v>3.86</v>
      </c>
      <c r="T42" s="37">
        <f>SUMPRODUCT(LTA!J42:AN42,LTA!J$101:AN$101,LTA!J$103:AN$103)</f>
        <v>490.84000000000003</v>
      </c>
      <c r="U42" s="37">
        <f>SUMPRODUCT(LTA!J42:AN42,LTA!J$102:AN$102,LTA!J$103:AN$103)</f>
        <v>57.769999999999996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-612</v>
      </c>
      <c r="AA42" s="75">
        <f>STOA!H42</f>
        <v>865.54000000000008</v>
      </c>
      <c r="AB42" s="75">
        <f>-STOA!N42</f>
        <v>0</v>
      </c>
      <c r="AC42">
        <f t="shared" si="0"/>
        <v>30.055925262384847</v>
      </c>
      <c r="AD42">
        <f t="shared" si="1"/>
        <v>2318.8460669700839</v>
      </c>
      <c r="AE42">
        <f>'IDT-1'!B42</f>
        <v>0</v>
      </c>
      <c r="AF42" s="24"/>
      <c r="AG42">
        <f t="shared" si="2"/>
        <v>2318.8460669700839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10.496751999999999</v>
      </c>
      <c r="E43">
        <f>GT_NG!P43</f>
        <v>11.834407954203074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133.60497989855344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967.22428382815622</v>
      </c>
      <c r="P43" s="36">
        <v>118.32425749781618</v>
      </c>
      <c r="Q43" s="36">
        <v>20.420000000000005</v>
      </c>
      <c r="R43" s="38">
        <v>41.5</v>
      </c>
      <c r="S43" s="38">
        <v>3.86</v>
      </c>
      <c r="T43" s="37">
        <f>SUMPRODUCT(LTA!J43:AN43,LTA!J$101:AN$101,LTA!J$103:AN$103)</f>
        <v>519.46</v>
      </c>
      <c r="U43" s="37">
        <f>SUMPRODUCT(LTA!J43:AN43,LTA!J$102:AN$102,LTA!J$103:AN$103)</f>
        <v>61.26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-633</v>
      </c>
      <c r="AA43" s="75">
        <f>STOA!H43</f>
        <v>866.50000000000011</v>
      </c>
      <c r="AB43" s="75">
        <f>-STOA!N43</f>
        <v>0</v>
      </c>
      <c r="AC43">
        <f t="shared" si="0"/>
        <v>30.662746161756104</v>
      </c>
      <c r="AD43">
        <f t="shared" si="1"/>
        <v>2348.3019350169734</v>
      </c>
      <c r="AE43">
        <f>'IDT-1'!B43</f>
        <v>0</v>
      </c>
      <c r="AF43" s="24"/>
      <c r="AG43">
        <f t="shared" si="2"/>
        <v>2348.3019350169734</v>
      </c>
      <c r="AI43" s="34">
        <f>PXIL!H43</f>
        <v>0</v>
      </c>
      <c r="AJ43" s="34">
        <f>PXIL!N43</f>
        <v>0</v>
      </c>
      <c r="AK43" s="34">
        <f>RTM_IEX!H43</f>
        <v>25.09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10.496751999999999</v>
      </c>
      <c r="E44">
        <f>GT_NG!P44</f>
        <v>11.834407954203074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133.60497989855344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967.22428382815622</v>
      </c>
      <c r="P44" s="36">
        <v>118.32425749781618</v>
      </c>
      <c r="Q44" s="36">
        <v>20.420000000000005</v>
      </c>
      <c r="R44" s="38">
        <v>41.5</v>
      </c>
      <c r="S44" s="38">
        <v>3.86</v>
      </c>
      <c r="T44" s="37">
        <f>SUMPRODUCT(LTA!J44:AN44,LTA!J$101:AN$101,LTA!J$103:AN$103)</f>
        <v>542.46</v>
      </c>
      <c r="U44" s="37">
        <f>SUMPRODUCT(LTA!J44:AN44,LTA!J$102:AN$102,LTA!J$103:AN$103)</f>
        <v>62.26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-634</v>
      </c>
      <c r="AA44" s="75">
        <f>STOA!H44</f>
        <v>866.50000000000011</v>
      </c>
      <c r="AB44" s="75">
        <f>-STOA!N44</f>
        <v>0</v>
      </c>
      <c r="AC44">
        <f t="shared" si="0"/>
        <v>30.897093319480991</v>
      </c>
      <c r="AD44">
        <f t="shared" si="1"/>
        <v>2373.9575878592482</v>
      </c>
      <c r="AE44">
        <f>'IDT-1'!B44</f>
        <v>0</v>
      </c>
      <c r="AF44" s="24"/>
      <c r="AG44">
        <f t="shared" si="2"/>
        <v>2373.9575878592482</v>
      </c>
      <c r="AI44" s="34">
        <f>PXIL!H44</f>
        <v>0</v>
      </c>
      <c r="AJ44" s="34">
        <f>PXIL!N44</f>
        <v>0</v>
      </c>
      <c r="AK44" s="34">
        <f>RTM_IEX!H44</f>
        <v>27.98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10.496751999999999</v>
      </c>
      <c r="E45">
        <f>GT_NG!P45</f>
        <v>11.834407954203074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133.60497989855344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967.65263534659687</v>
      </c>
      <c r="P45" s="36">
        <v>118.32425749781618</v>
      </c>
      <c r="Q45" s="36">
        <v>20.420000000000005</v>
      </c>
      <c r="R45" s="38">
        <v>41.499999999999993</v>
      </c>
      <c r="S45" s="38">
        <v>3.86</v>
      </c>
      <c r="T45" s="37">
        <f>SUMPRODUCT(LTA!J45:AN45,LTA!J$101:AN$101,LTA!J$103:AN$103)</f>
        <v>559.46</v>
      </c>
      <c r="U45" s="37">
        <f>SUMPRODUCT(LTA!J45:AN45,LTA!J$102:AN$102,LTA!J$103:AN$103)</f>
        <v>67.849999999999994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-630</v>
      </c>
      <c r="AA45" s="75">
        <f>STOA!H45</f>
        <v>866.50000000000011</v>
      </c>
      <c r="AB45" s="75">
        <f>-STOA!N45</f>
        <v>0</v>
      </c>
      <c r="AC45">
        <f t="shared" si="0"/>
        <v>31.324018841336333</v>
      </c>
      <c r="AD45">
        <f t="shared" si="1"/>
        <v>2432.3890138558331</v>
      </c>
      <c r="AE45">
        <f>'IDT-1'!B45</f>
        <v>0</v>
      </c>
      <c r="AF45" s="24"/>
      <c r="AG45">
        <f t="shared" si="2"/>
        <v>2432.3890138558331</v>
      </c>
      <c r="AI45" s="34">
        <f>PXIL!H45</f>
        <v>0</v>
      </c>
      <c r="AJ45" s="34">
        <f>PXIL!N45</f>
        <v>0</v>
      </c>
      <c r="AK45" s="34">
        <f>RTM_IEX!H45</f>
        <v>59.82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10.496751999999999</v>
      </c>
      <c r="E46">
        <f>GT_NG!P46</f>
        <v>11.834407954203074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133.60497989855344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964.75701535168605</v>
      </c>
      <c r="P46" s="36">
        <v>118.32425749781618</v>
      </c>
      <c r="Q46" s="36">
        <v>20.420000000000005</v>
      </c>
      <c r="R46" s="38">
        <v>41.499999999999993</v>
      </c>
      <c r="S46" s="38">
        <v>3.86</v>
      </c>
      <c r="T46" s="37">
        <f>SUMPRODUCT(LTA!J46:AN46,LTA!J$101:AN$101,LTA!J$103:AN$103)</f>
        <v>571.20000000000005</v>
      </c>
      <c r="U46" s="37">
        <f>SUMPRODUCT(LTA!J46:AN46,LTA!J$102:AN$102,LTA!J$103:AN$103)</f>
        <v>70.150000000000006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-610</v>
      </c>
      <c r="AA46" s="75">
        <f>STOA!H46</f>
        <v>866.50000000000011</v>
      </c>
      <c r="AB46" s="75">
        <f>-STOA!N46</f>
        <v>0</v>
      </c>
      <c r="AC46">
        <f t="shared" si="0"/>
        <v>31.256272478881307</v>
      </c>
      <c r="AD46">
        <f t="shared" si="1"/>
        <v>2464.5611402233781</v>
      </c>
      <c r="AE46">
        <f>'IDT-1'!B46</f>
        <v>0</v>
      </c>
      <c r="AF46" s="24"/>
      <c r="AG46">
        <f t="shared" si="2"/>
        <v>2464.5611402233781</v>
      </c>
      <c r="AI46" s="34">
        <f>PXIL!H46</f>
        <v>0</v>
      </c>
      <c r="AJ46" s="34">
        <f>PXIL!N46</f>
        <v>0</v>
      </c>
      <c r="AK46" s="34">
        <f>RTM_IEX!H46</f>
        <v>60.78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10.496751999999999</v>
      </c>
      <c r="E47">
        <f>GT_NG!P47</f>
        <v>11.834407954203074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133.60497989855344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961.17943964986034</v>
      </c>
      <c r="P47" s="36">
        <v>118.33516308346276</v>
      </c>
      <c r="Q47" s="36">
        <v>20.420000000000005</v>
      </c>
      <c r="R47" s="38">
        <v>42</v>
      </c>
      <c r="S47" s="38">
        <v>3.86</v>
      </c>
      <c r="T47" s="37">
        <f>SUMPRODUCT(LTA!J47:AN47,LTA!J$101:AN$101,LTA!J$103:AN$103)</f>
        <v>573.34</v>
      </c>
      <c r="U47" s="37">
        <f>SUMPRODUCT(LTA!J47:AN47,LTA!J$102:AN$102,LTA!J$103:AN$103)</f>
        <v>70.17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-577</v>
      </c>
      <c r="AA47" s="75">
        <f>STOA!H47</f>
        <v>866.50000000000011</v>
      </c>
      <c r="AB47" s="75">
        <f>-STOA!N47</f>
        <v>0</v>
      </c>
      <c r="AC47">
        <f t="shared" si="0"/>
        <v>31.074528244984059</v>
      </c>
      <c r="AD47">
        <f t="shared" si="1"/>
        <v>2509.3862143410956</v>
      </c>
      <c r="AE47">
        <f>'IDT-1'!B47</f>
        <v>0</v>
      </c>
      <c r="AF47" s="24"/>
      <c r="AG47">
        <f t="shared" si="2"/>
        <v>2509.3862143410956</v>
      </c>
      <c r="AI47" s="34">
        <f>PXIL!H47</f>
        <v>0</v>
      </c>
      <c r="AJ47" s="34">
        <f>PXIL!N47</f>
        <v>0</v>
      </c>
      <c r="AK47" s="34">
        <f>RTM_IEX!H47</f>
        <v>73.33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10.496751999999999</v>
      </c>
      <c r="E48">
        <f>GT_NG!P48</f>
        <v>11.834407954203074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133.60497989855344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961.17943964986034</v>
      </c>
      <c r="P48" s="36">
        <v>118.33548286128713</v>
      </c>
      <c r="Q48" s="36">
        <v>20.420000000000005</v>
      </c>
      <c r="R48" s="38">
        <v>42.499999999999993</v>
      </c>
      <c r="S48" s="38">
        <v>3.86</v>
      </c>
      <c r="T48" s="37">
        <f>SUMPRODUCT(LTA!J48:AN48,LTA!J$101:AN$101,LTA!J$103:AN$103)</f>
        <v>574.45000000000005</v>
      </c>
      <c r="U48" s="37">
        <f>SUMPRODUCT(LTA!J48:AN48,LTA!J$102:AN$102,LTA!J$103:AN$103)</f>
        <v>70.97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-528</v>
      </c>
      <c r="AA48" s="75">
        <f>STOA!H48</f>
        <v>866.50000000000011</v>
      </c>
      <c r="AB48" s="75">
        <f>-STOA!N48</f>
        <v>0</v>
      </c>
      <c r="AC48">
        <f t="shared" si="0"/>
        <v>30.558140202598217</v>
      </c>
      <c r="AD48">
        <f t="shared" si="1"/>
        <v>2546.842922161306</v>
      </c>
      <c r="AE48">
        <f>'IDT-1'!B48</f>
        <v>0</v>
      </c>
      <c r="AF48" s="24"/>
      <c r="AG48">
        <f t="shared" si="2"/>
        <v>2546.842922161306</v>
      </c>
      <c r="AI48" s="34">
        <f>PXIL!H48</f>
        <v>0</v>
      </c>
      <c r="AJ48" s="34">
        <f>PXIL!N48</f>
        <v>0</v>
      </c>
      <c r="AK48" s="34">
        <f>RTM_IEX!H48</f>
        <v>58.86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10.496751999999999</v>
      </c>
      <c r="E49">
        <f>GT_NG!P49</f>
        <v>11.834407954203074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133.60497989855344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965.26887846838724</v>
      </c>
      <c r="P49" s="36">
        <v>118.33548286128713</v>
      </c>
      <c r="Q49" s="36">
        <v>20.420000000000005</v>
      </c>
      <c r="R49" s="38">
        <v>42.5</v>
      </c>
      <c r="S49" s="38">
        <v>3.86</v>
      </c>
      <c r="T49" s="37">
        <f>SUMPRODUCT(LTA!J49:AN49,LTA!J$101:AN$101,LTA!J$103:AN$103)</f>
        <v>581.32000000000005</v>
      </c>
      <c r="U49" s="37">
        <f>SUMPRODUCT(LTA!J49:AN49,LTA!J$102:AN$102,LTA!J$103:AN$103)</f>
        <v>74.760000000000005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-495</v>
      </c>
      <c r="AA49" s="75">
        <f>STOA!H49</f>
        <v>866.50000000000011</v>
      </c>
      <c r="AB49" s="75">
        <f>-STOA!N49</f>
        <v>0</v>
      </c>
      <c r="AC49">
        <f t="shared" si="0"/>
        <v>30.55645928375251</v>
      </c>
      <c r="AD49">
        <f t="shared" si="1"/>
        <v>2612.9240418986783</v>
      </c>
      <c r="AE49">
        <f>'IDT-1'!B49</f>
        <v>0</v>
      </c>
      <c r="AF49" s="24"/>
      <c r="AG49">
        <f t="shared" si="2"/>
        <v>2612.9240418986783</v>
      </c>
      <c r="AI49" s="34">
        <f>PXIL!H49</f>
        <v>0</v>
      </c>
      <c r="AJ49" s="34">
        <f>PXIL!N49</f>
        <v>0</v>
      </c>
      <c r="AK49" s="34">
        <f>RTM_IEX!H49</f>
        <v>77.19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10.496751999999999</v>
      </c>
      <c r="E50">
        <f>GT_NG!P50</f>
        <v>11.834407954203074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133.60497989855344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966.24747364978259</v>
      </c>
      <c r="P50" s="36">
        <v>118.33548286128713</v>
      </c>
      <c r="Q50" s="36">
        <v>20.420000000000005</v>
      </c>
      <c r="R50" s="38">
        <v>42.5</v>
      </c>
      <c r="S50" s="38">
        <v>3.86</v>
      </c>
      <c r="T50" s="37">
        <f>SUMPRODUCT(LTA!J50:AN50,LTA!J$101:AN$101,LTA!J$103:AN$103)</f>
        <v>582.86</v>
      </c>
      <c r="U50" s="37">
        <f>SUMPRODUCT(LTA!J50:AN50,LTA!J$102:AN$102,LTA!J$103:AN$103)</f>
        <v>75.56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-459</v>
      </c>
      <c r="AA50" s="75">
        <f>STOA!H50</f>
        <v>866.50000000000011</v>
      </c>
      <c r="AB50" s="75">
        <f>-STOA!N50</f>
        <v>0</v>
      </c>
      <c r="AC50">
        <f t="shared" si="0"/>
        <v>30.279373805180221</v>
      </c>
      <c r="AD50">
        <f t="shared" si="1"/>
        <v>2652.5197225586462</v>
      </c>
      <c r="AE50">
        <f>'IDT-1'!B50</f>
        <v>0</v>
      </c>
      <c r="AF50" s="24"/>
      <c r="AG50">
        <f t="shared" si="2"/>
        <v>2652.5197225586462</v>
      </c>
      <c r="AI50" s="34">
        <f>PXIL!H50</f>
        <v>0</v>
      </c>
      <c r="AJ50" s="34">
        <f>PXIL!N50</f>
        <v>0</v>
      </c>
      <c r="AK50" s="34">
        <f>RTM_IEX!H50</f>
        <v>77.19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10.496751999999999</v>
      </c>
      <c r="E51">
        <f>GT_NG!P51</f>
        <v>11.834407954203074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133.60497989855344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969.74999679252016</v>
      </c>
      <c r="P51" s="36">
        <v>118.33548286128713</v>
      </c>
      <c r="Q51" s="36">
        <v>20.420000000000005</v>
      </c>
      <c r="R51" s="38">
        <v>42.5</v>
      </c>
      <c r="S51" s="38">
        <v>7.66</v>
      </c>
      <c r="T51" s="37">
        <f>SUMPRODUCT(LTA!J51:AN51,LTA!J$101:AN$101,LTA!J$103:AN$103)</f>
        <v>584.62000000000012</v>
      </c>
      <c r="U51" s="37">
        <f>SUMPRODUCT(LTA!J51:AN51,LTA!J$102:AN$102,LTA!J$103:AN$103)</f>
        <v>82.36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-429</v>
      </c>
      <c r="AA51" s="75">
        <f>STOA!H51</f>
        <v>866.50000000000011</v>
      </c>
      <c r="AB51" s="75">
        <f>-STOA!N51</f>
        <v>0</v>
      </c>
      <c r="AC51">
        <f t="shared" si="0"/>
        <v>30.304392267832547</v>
      </c>
      <c r="AD51">
        <f t="shared" si="1"/>
        <v>2715.7272272387318</v>
      </c>
      <c r="AE51">
        <f>'IDT-1'!B51</f>
        <v>0</v>
      </c>
      <c r="AF51" s="24"/>
      <c r="AG51">
        <f t="shared" si="2"/>
        <v>2715.7272272387318</v>
      </c>
      <c r="AI51" s="34">
        <f>PXIL!H51</f>
        <v>0</v>
      </c>
      <c r="AJ51" s="34">
        <f>PXIL!N51</f>
        <v>0</v>
      </c>
      <c r="AK51" s="34">
        <f>RTM_IEX!H51</f>
        <v>94.56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10.496751999999999</v>
      </c>
      <c r="E52">
        <f>GT_NG!P52</f>
        <v>11.834407954203074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133.60497989855344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967.72231692295304</v>
      </c>
      <c r="P52" s="36">
        <v>118.33548286128713</v>
      </c>
      <c r="Q52" s="36">
        <v>14.47</v>
      </c>
      <c r="R52" s="38">
        <v>43.5</v>
      </c>
      <c r="S52" s="38">
        <v>7.66</v>
      </c>
      <c r="T52" s="37">
        <f>SUMPRODUCT(LTA!J52:AN52,LTA!J$101:AN$101,LTA!J$103:AN$103)</f>
        <v>586.24</v>
      </c>
      <c r="U52" s="37">
        <f>SUMPRODUCT(LTA!J52:AN52,LTA!J$102:AN$102,LTA!J$103:AN$103)</f>
        <v>83.36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-392</v>
      </c>
      <c r="AA52" s="75">
        <f>STOA!H52</f>
        <v>866.50000000000011</v>
      </c>
      <c r="AB52" s="75">
        <f>-STOA!N52</f>
        <v>0</v>
      </c>
      <c r="AC52">
        <f t="shared" si="0"/>
        <v>29.986778921107284</v>
      </c>
      <c r="AD52">
        <f t="shared" si="1"/>
        <v>2752.5471607158897</v>
      </c>
      <c r="AE52">
        <f>'IDT-1'!B52</f>
        <v>0</v>
      </c>
      <c r="AF52" s="24"/>
      <c r="AG52">
        <f t="shared" si="2"/>
        <v>2752.5471607158897</v>
      </c>
      <c r="AI52" s="34">
        <f>PXIL!H52</f>
        <v>0</v>
      </c>
      <c r="AJ52" s="34">
        <f>PXIL!N52</f>
        <v>0</v>
      </c>
      <c r="AK52" s="34">
        <f>RTM_IEX!H52</f>
        <v>98.42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10.496751999999999</v>
      </c>
      <c r="E53">
        <f>GT_NG!P53</f>
        <v>11.834407954203074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133.60497989855344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968.80364798015023</v>
      </c>
      <c r="P53" s="36">
        <v>118.33548286128713</v>
      </c>
      <c r="Q53" s="36">
        <v>14.47</v>
      </c>
      <c r="R53" s="38">
        <v>43.5</v>
      </c>
      <c r="S53" s="38">
        <v>7.66</v>
      </c>
      <c r="T53" s="37">
        <f>SUMPRODUCT(LTA!J53:AN53,LTA!J$101:AN$101,LTA!J$103:AN$103)</f>
        <v>587.19000000000005</v>
      </c>
      <c r="U53" s="37">
        <f>SUMPRODUCT(LTA!J53:AN53,LTA!J$102:AN$102,LTA!J$103:AN$103)</f>
        <v>95.98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-349</v>
      </c>
      <c r="AA53" s="75">
        <f>STOA!H53</f>
        <v>866.50000000000011</v>
      </c>
      <c r="AB53" s="75">
        <f>-STOA!N53</f>
        <v>0</v>
      </c>
      <c r="AC53">
        <f t="shared" si="0"/>
        <v>29.640254319817515</v>
      </c>
      <c r="AD53">
        <f t="shared" si="1"/>
        <v>2798.0050163743767</v>
      </c>
      <c r="AE53">
        <f>'IDT-1'!B53</f>
        <v>0</v>
      </c>
      <c r="AF53" s="24"/>
      <c r="AG53">
        <f t="shared" si="2"/>
        <v>2798.0050163743767</v>
      </c>
      <c r="AI53" s="34">
        <f>PXIL!H53</f>
        <v>0</v>
      </c>
      <c r="AJ53" s="34">
        <f>PXIL!N53</f>
        <v>0</v>
      </c>
      <c r="AK53" s="34">
        <f>RTM_IEX!H53</f>
        <v>85.88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10.496751999999999</v>
      </c>
      <c r="E54">
        <f>GT_NG!P54</f>
        <v>11.834407954203074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133.60497989855344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968.80364798015023</v>
      </c>
      <c r="P54" s="36">
        <v>118.33548286128713</v>
      </c>
      <c r="Q54" s="36">
        <v>14.47</v>
      </c>
      <c r="R54" s="38">
        <v>43.499999999999993</v>
      </c>
      <c r="S54" s="38">
        <v>7.66</v>
      </c>
      <c r="T54" s="37">
        <f>SUMPRODUCT(LTA!J54:AN54,LTA!J$101:AN$101,LTA!J$103:AN$103)</f>
        <v>589.48</v>
      </c>
      <c r="U54" s="37">
        <f>SUMPRODUCT(LTA!J54:AN54,LTA!J$102:AN$102,LTA!J$103:AN$103)</f>
        <v>98.08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-306</v>
      </c>
      <c r="AA54" s="75">
        <f>STOA!H54</f>
        <v>866.50000000000011</v>
      </c>
      <c r="AB54" s="75">
        <f>-STOA!N54</f>
        <v>0</v>
      </c>
      <c r="AC54">
        <f t="shared" si="0"/>
        <v>29.256086537647285</v>
      </c>
      <c r="AD54">
        <f t="shared" si="1"/>
        <v>2839.0191841565465</v>
      </c>
      <c r="AE54">
        <f>'IDT-1'!B54</f>
        <v>0</v>
      </c>
      <c r="AF54" s="24"/>
      <c r="AG54">
        <f t="shared" si="2"/>
        <v>2839.0191841565465</v>
      </c>
      <c r="AI54" s="34">
        <f>PXIL!H54</f>
        <v>0</v>
      </c>
      <c r="AJ54" s="34">
        <f>PXIL!N54</f>
        <v>0</v>
      </c>
      <c r="AK54" s="34">
        <f>RTM_IEX!H54</f>
        <v>79.12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7.0924000000000005</v>
      </c>
      <c r="E55">
        <f>GT_NG!P55</f>
        <v>11.834407954203074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133.60497989855344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970.38926433788311</v>
      </c>
      <c r="P55" s="36">
        <v>118.33548286128713</v>
      </c>
      <c r="Q55" s="36">
        <v>14.47</v>
      </c>
      <c r="R55" s="38">
        <v>43.499999999999993</v>
      </c>
      <c r="S55" s="38">
        <v>7.66</v>
      </c>
      <c r="T55" s="37">
        <f>SUMPRODUCT(LTA!J55:AN55,LTA!J$101:AN$101,LTA!J$103:AN$103)</f>
        <v>592.03000000000009</v>
      </c>
      <c r="U55" s="37">
        <f>SUMPRODUCT(LTA!J55:AN55,LTA!J$102:AN$102,LTA!J$103:AN$103)</f>
        <v>100.28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-266</v>
      </c>
      <c r="AA55" s="75">
        <f>STOA!H55</f>
        <v>866.50000000000011</v>
      </c>
      <c r="AB55" s="75">
        <f>-STOA!N55</f>
        <v>0</v>
      </c>
      <c r="AC55">
        <f t="shared" si="0"/>
        <v>28.94186284925668</v>
      </c>
      <c r="AD55">
        <f t="shared" si="1"/>
        <v>2882.2646722026702</v>
      </c>
      <c r="AE55">
        <f>'IDT-1'!B55</f>
        <v>0</v>
      </c>
      <c r="AF55" s="24"/>
      <c r="AG55">
        <f t="shared" si="2"/>
        <v>2882.2646722026702</v>
      </c>
      <c r="AI55" s="34">
        <f>PXIL!H55</f>
        <v>0</v>
      </c>
      <c r="AJ55" s="34">
        <f>PXIL!N55</f>
        <v>0</v>
      </c>
      <c r="AK55" s="34">
        <f>RTM_IEX!H55</f>
        <v>79.12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7.0924000000000005</v>
      </c>
      <c r="E56">
        <f>GT_NG!P56</f>
        <v>11.834407954203074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133.60497989855344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970.38926433788311</v>
      </c>
      <c r="P56" s="36">
        <v>118.33548286128713</v>
      </c>
      <c r="Q56" s="36">
        <v>14.47</v>
      </c>
      <c r="R56" s="38">
        <v>43.499999999999993</v>
      </c>
      <c r="S56" s="38">
        <v>7.66</v>
      </c>
      <c r="T56" s="37">
        <f>SUMPRODUCT(LTA!J56:AN56,LTA!J$101:AN$101,LTA!J$103:AN$103)</f>
        <v>595.67000000000007</v>
      </c>
      <c r="U56" s="37">
        <f>SUMPRODUCT(LTA!J56:AN56,LTA!J$102:AN$102,LTA!J$103:AN$103)</f>
        <v>103.88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-202</v>
      </c>
      <c r="AA56" s="75">
        <f>STOA!H56</f>
        <v>866.50000000000011</v>
      </c>
      <c r="AB56" s="75">
        <f>-STOA!N56</f>
        <v>0</v>
      </c>
      <c r="AC56">
        <f t="shared" si="0"/>
        <v>28.314616754863774</v>
      </c>
      <c r="AD56">
        <f t="shared" si="1"/>
        <v>2936.7619182970629</v>
      </c>
      <c r="AE56">
        <f>'IDT-1'!B56</f>
        <v>0</v>
      </c>
      <c r="AF56" s="24"/>
      <c r="AG56">
        <f t="shared" si="2"/>
        <v>2936.7619182970629</v>
      </c>
      <c r="AI56" s="34">
        <f>PXIL!H56</f>
        <v>0</v>
      </c>
      <c r="AJ56" s="34">
        <f>PXIL!N56</f>
        <v>0</v>
      </c>
      <c r="AK56" s="34">
        <f>RTM_IEX!H56</f>
        <v>61.75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6.2579999999999991</v>
      </c>
      <c r="E57">
        <f>GT_NG!P57</f>
        <v>11.834407954203074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133.60497989855344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975.96154372892443</v>
      </c>
      <c r="P57" s="36">
        <v>118.33548286128713</v>
      </c>
      <c r="Q57" s="36">
        <v>14.47</v>
      </c>
      <c r="R57" s="38">
        <v>43.5</v>
      </c>
      <c r="S57" s="38">
        <v>7.66</v>
      </c>
      <c r="T57" s="37">
        <f>SUMPRODUCT(LTA!J57:AN57,LTA!J$101:AN$101,LTA!J$103:AN$103)</f>
        <v>594.47</v>
      </c>
      <c r="U57" s="37">
        <f>SUMPRODUCT(LTA!J57:AN57,LTA!J$102:AN$102,LTA!J$103:AN$103)</f>
        <v>106.28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-126</v>
      </c>
      <c r="AA57" s="75">
        <f>STOA!H57</f>
        <v>866.50000000000011</v>
      </c>
      <c r="AB57" s="75">
        <f>-STOA!N57</f>
        <v>0</v>
      </c>
      <c r="AC57">
        <f t="shared" si="0"/>
        <v>27.347894954656955</v>
      </c>
      <c r="AD57">
        <f t="shared" si="1"/>
        <v>2975.2865194883111</v>
      </c>
      <c r="AE57">
        <f>'IDT-1'!B57</f>
        <v>0</v>
      </c>
      <c r="AF57" s="24"/>
      <c r="AG57">
        <f t="shared" si="2"/>
        <v>2975.2865194883111</v>
      </c>
      <c r="AI57" s="34">
        <f>PXIL!H57</f>
        <v>0</v>
      </c>
      <c r="AJ57" s="34">
        <f>PXIL!N57</f>
        <v>0</v>
      </c>
      <c r="AK57" s="34">
        <f>RTM_IEX!H57</f>
        <v>17.37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6.2579999999999991</v>
      </c>
      <c r="E58">
        <f>GT_NG!P58</f>
        <v>11.834407954203074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133.60497989855344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974.06270241108734</v>
      </c>
      <c r="P58" s="36">
        <v>118.33548286128713</v>
      </c>
      <c r="Q58" s="36">
        <v>14.47</v>
      </c>
      <c r="R58" s="38">
        <v>44.5</v>
      </c>
      <c r="S58" s="38">
        <v>7.66</v>
      </c>
      <c r="T58" s="37">
        <f>SUMPRODUCT(LTA!J58:AN58,LTA!J$101:AN$101,LTA!J$103:AN$103)</f>
        <v>594.62</v>
      </c>
      <c r="U58" s="37">
        <f>SUMPRODUCT(LTA!J58:AN58,LTA!J$102:AN$102,LTA!J$103:AN$103)</f>
        <v>107.28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-59</v>
      </c>
      <c r="AA58" s="75">
        <f>STOA!H58</f>
        <v>866.50000000000011</v>
      </c>
      <c r="AB58" s="75">
        <f>-STOA!N58</f>
        <v>0</v>
      </c>
      <c r="AC58">
        <f t="shared" si="0"/>
        <v>26.766225120019552</v>
      </c>
      <c r="AD58">
        <f t="shared" si="1"/>
        <v>3041.1893480051117</v>
      </c>
      <c r="AE58">
        <f>'IDT-1'!B58</f>
        <v>0</v>
      </c>
      <c r="AF58" s="24"/>
      <c r="AG58">
        <f t="shared" si="2"/>
        <v>3041.1893480051117</v>
      </c>
      <c r="AI58" s="34">
        <f>PXIL!H58</f>
        <v>0</v>
      </c>
      <c r="AJ58" s="34">
        <f>PXIL!N58</f>
        <v>0</v>
      </c>
      <c r="AK58" s="34">
        <f>RTM_IEX!H58</f>
        <v>15.44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5.34016</v>
      </c>
      <c r="E59">
        <f>GT_NG!P59</f>
        <v>11.834407954203074</v>
      </c>
      <c r="F59">
        <f>GT_Spot!P59</f>
        <v>0</v>
      </c>
      <c r="G59">
        <f>PPCL_NG!P59</f>
        <v>80.627170976456966</v>
      </c>
      <c r="H59">
        <f>PPCL_Spot!P59</f>
        <v>0</v>
      </c>
      <c r="I59">
        <f>Bawana_NG!P59</f>
        <v>133.60497989855344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995.58855633435167</v>
      </c>
      <c r="P59" s="36">
        <v>118.33548286128713</v>
      </c>
      <c r="Q59" s="36">
        <v>38.229999999999997</v>
      </c>
      <c r="R59" s="38">
        <v>44.5</v>
      </c>
      <c r="S59" s="38">
        <v>7.66</v>
      </c>
      <c r="T59" s="37">
        <f>SUMPRODUCT(LTA!J59:AN59,LTA!J$101:AN$101,LTA!J$103:AN$103)</f>
        <v>613.84</v>
      </c>
      <c r="U59" s="37">
        <f>SUMPRODUCT(LTA!J59:AN59,LTA!J$102:AN$102,LTA!J$103:AN$103)</f>
        <v>108.67999999999999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672.19</v>
      </c>
      <c r="AB59" s="75">
        <f>-STOA!N59</f>
        <v>0</v>
      </c>
      <c r="AC59">
        <f t="shared" si="0"/>
        <v>26.826918367408759</v>
      </c>
      <c r="AD59">
        <f t="shared" si="1"/>
        <v>3166.8538396574436</v>
      </c>
      <c r="AE59">
        <f>'IDT-1'!B59</f>
        <v>0</v>
      </c>
      <c r="AF59" s="24"/>
      <c r="AG59">
        <f t="shared" si="2"/>
        <v>3166.8538396574436</v>
      </c>
      <c r="AI59" s="34">
        <f>PXIL!H59</f>
        <v>0</v>
      </c>
      <c r="AJ59" s="34">
        <f>PXIL!N59</f>
        <v>0</v>
      </c>
      <c r="AK59" s="34">
        <f>RTM_IEX!H59</f>
        <v>213.25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5.34016</v>
      </c>
      <c r="E60">
        <f>GT_NG!P60</f>
        <v>11.834407954203074</v>
      </c>
      <c r="F60">
        <f>GT_Spot!P60</f>
        <v>0</v>
      </c>
      <c r="G60">
        <f>PPCL_NG!P60</f>
        <v>80.627170976456966</v>
      </c>
      <c r="H60">
        <f>PPCL_Spot!P60</f>
        <v>0</v>
      </c>
      <c r="I60">
        <f>Bawana_NG!P60</f>
        <v>133.60497989855344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1035.1035442577211</v>
      </c>
      <c r="P60" s="36">
        <v>118.33548286128713</v>
      </c>
      <c r="Q60" s="36">
        <v>38.229999999999997</v>
      </c>
      <c r="R60" s="38">
        <v>44.5</v>
      </c>
      <c r="S60" s="38">
        <v>7.66</v>
      </c>
      <c r="T60" s="37">
        <f>SUMPRODUCT(LTA!J60:AN60,LTA!J$101:AN$101,LTA!J$103:AN$103)</f>
        <v>610.63000000000011</v>
      </c>
      <c r="U60" s="37">
        <f>SUMPRODUCT(LTA!J60:AN60,LTA!J$102:AN$102,LTA!J$103:AN$103)</f>
        <v>111.38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672.19</v>
      </c>
      <c r="AB60" s="75">
        <f>-STOA!N60</f>
        <v>0</v>
      </c>
      <c r="AC60">
        <f t="shared" si="0"/>
        <v>27.251748265965063</v>
      </c>
      <c r="AD60">
        <f t="shared" si="1"/>
        <v>3217.0039976822572</v>
      </c>
      <c r="AE60">
        <f>'IDT-1'!B60</f>
        <v>0</v>
      </c>
      <c r="AF60" s="24"/>
      <c r="AG60">
        <f t="shared" si="2"/>
        <v>3217.0039976822572</v>
      </c>
      <c r="AI60" s="34">
        <f>PXIL!H60</f>
        <v>0</v>
      </c>
      <c r="AJ60" s="34">
        <f>PXIL!N60</f>
        <v>0</v>
      </c>
      <c r="AK60" s="34">
        <f>RTM_IEX!H60</f>
        <v>224.82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5.34016</v>
      </c>
      <c r="E61">
        <f>GT_NG!P61</f>
        <v>11.834407954203074</v>
      </c>
      <c r="F61">
        <f>GT_Spot!P61</f>
        <v>0</v>
      </c>
      <c r="G61">
        <f>PPCL_NG!P61</f>
        <v>80.627170976456966</v>
      </c>
      <c r="H61">
        <f>PPCL_Spot!P61</f>
        <v>0</v>
      </c>
      <c r="I61">
        <f>Bawana_NG!P61</f>
        <v>133.60497989855344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1044.6623981469277</v>
      </c>
      <c r="P61" s="36">
        <v>118.33548286128713</v>
      </c>
      <c r="Q61" s="36">
        <v>38.229999999999997</v>
      </c>
      <c r="R61" s="38">
        <v>44.5</v>
      </c>
      <c r="S61" s="38">
        <v>7.66</v>
      </c>
      <c r="T61" s="37">
        <f>SUMPRODUCT(LTA!J61:AN61,LTA!J$101:AN$101,LTA!J$103:AN$103)</f>
        <v>591.52</v>
      </c>
      <c r="U61" s="37">
        <f>SUMPRODUCT(LTA!J61:AN61,LTA!J$102:AN$102,LTA!J$103:AN$103)</f>
        <v>126.09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672.19</v>
      </c>
      <c r="AB61" s="75">
        <f>-STOA!N61</f>
        <v>0</v>
      </c>
      <c r="AC61">
        <f t="shared" si="0"/>
        <v>27.319442638634399</v>
      </c>
      <c r="AD61">
        <f t="shared" si="1"/>
        <v>3224.995157198794</v>
      </c>
      <c r="AE61">
        <f>'IDT-1'!B61</f>
        <v>0</v>
      </c>
      <c r="AF61" s="24"/>
      <c r="AG61">
        <f t="shared" si="2"/>
        <v>3224.995157198794</v>
      </c>
      <c r="AI61" s="34">
        <f>PXIL!H61</f>
        <v>0</v>
      </c>
      <c r="AJ61" s="34">
        <f>PXIL!N61</f>
        <v>0</v>
      </c>
      <c r="AK61" s="34">
        <f>RTM_IEX!H61</f>
        <v>227.72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5.34016</v>
      </c>
      <c r="E62">
        <f>GT_NG!P62</f>
        <v>11.834407954203074</v>
      </c>
      <c r="F62">
        <f>GT_Spot!P62</f>
        <v>0</v>
      </c>
      <c r="G62">
        <f>PPCL_NG!P62</f>
        <v>80.627170976456966</v>
      </c>
      <c r="H62">
        <f>PPCL_Spot!P62</f>
        <v>0</v>
      </c>
      <c r="I62">
        <f>Bawana_NG!P62</f>
        <v>133.60497989855344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1103.0316502447536</v>
      </c>
      <c r="P62" s="36">
        <v>118.33548286128713</v>
      </c>
      <c r="Q62" s="36">
        <v>38.229999999999997</v>
      </c>
      <c r="R62" s="38">
        <v>44.5</v>
      </c>
      <c r="S62" s="38">
        <v>7.66</v>
      </c>
      <c r="T62" s="37">
        <f>SUMPRODUCT(LTA!J62:AN62,LTA!J$101:AN$101,LTA!J$103:AN$103)</f>
        <v>574.80999999999995</v>
      </c>
      <c r="U62" s="37">
        <f>SUMPRODUCT(LTA!J62:AN62,LTA!J$102:AN$102,LTA!J$103:AN$103)</f>
        <v>129.19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672.19</v>
      </c>
      <c r="AB62" s="75">
        <f>-STOA!N62</f>
        <v>0</v>
      </c>
      <c r="AC62">
        <f t="shared" si="0"/>
        <v>27.71978035625613</v>
      </c>
      <c r="AD62">
        <f t="shared" si="1"/>
        <v>3272.2540715789978</v>
      </c>
      <c r="AE62">
        <f>'IDT-1'!B62</f>
        <v>0</v>
      </c>
      <c r="AF62" s="24"/>
      <c r="AG62">
        <f t="shared" si="2"/>
        <v>3272.2540715789978</v>
      </c>
      <c r="AI62" s="34">
        <f>PXIL!H62</f>
        <v>0</v>
      </c>
      <c r="AJ62" s="34">
        <f>PXIL!N62</f>
        <v>0</v>
      </c>
      <c r="AK62" s="34">
        <f>RTM_IEX!H62</f>
        <v>230.62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5.34016</v>
      </c>
      <c r="E63">
        <f>GT_NG!P63</f>
        <v>11.834407954203074</v>
      </c>
      <c r="F63">
        <f>GT_Spot!P63</f>
        <v>0</v>
      </c>
      <c r="G63">
        <f>PPCL_NG!P63</f>
        <v>80.627170976456966</v>
      </c>
      <c r="H63">
        <f>PPCL_Spot!P63</f>
        <v>0</v>
      </c>
      <c r="I63">
        <f>Bawana_NG!P63</f>
        <v>133.60497989855344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1213.5377025400076</v>
      </c>
      <c r="P63" s="36">
        <v>118.33548286128713</v>
      </c>
      <c r="Q63" s="36">
        <v>38.229999999999997</v>
      </c>
      <c r="R63" s="38">
        <v>44.5</v>
      </c>
      <c r="S63" s="38">
        <v>7.66</v>
      </c>
      <c r="T63" s="37">
        <f>SUMPRODUCT(LTA!J63:AN63,LTA!J$101:AN$101,LTA!J$103:AN$103)</f>
        <v>546.76</v>
      </c>
      <c r="U63" s="37">
        <f>SUMPRODUCT(LTA!J63:AN63,LTA!J$102:AN$102,LTA!J$103:AN$103)</f>
        <v>128.87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674.12</v>
      </c>
      <c r="AB63" s="75">
        <f>-STOA!N63</f>
        <v>0</v>
      </c>
      <c r="AC63">
        <f t="shared" si="0"/>
        <v>27.826091195536268</v>
      </c>
      <c r="AD63">
        <f t="shared" si="1"/>
        <v>3284.8038130349719</v>
      </c>
      <c r="AE63">
        <f>'IDT-1'!B63</f>
        <v>0</v>
      </c>
      <c r="AF63" s="24"/>
      <c r="AG63">
        <f t="shared" si="2"/>
        <v>3284.8038130349719</v>
      </c>
      <c r="AI63" s="34">
        <f>PXIL!H63</f>
        <v>0</v>
      </c>
      <c r="AJ63" s="34">
        <f>PXIL!N63</f>
        <v>0</v>
      </c>
      <c r="AK63" s="34">
        <f>RTM_IEX!H63</f>
        <v>159.21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5.34016</v>
      </c>
      <c r="E64">
        <f>GT_NG!P64</f>
        <v>11.834407954203074</v>
      </c>
      <c r="F64">
        <f>GT_Spot!P64</f>
        <v>0</v>
      </c>
      <c r="G64">
        <f>PPCL_NG!P64</f>
        <v>80.627170976456966</v>
      </c>
      <c r="H64">
        <f>PPCL_Spot!P64</f>
        <v>0</v>
      </c>
      <c r="I64">
        <f>Bawana_NG!P64</f>
        <v>133.60497989855344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1223.7776488738787</v>
      </c>
      <c r="P64" s="36">
        <v>118.33548286128713</v>
      </c>
      <c r="Q64" s="36">
        <v>38.229999999999997</v>
      </c>
      <c r="R64" s="38">
        <v>44.499999999999993</v>
      </c>
      <c r="S64" s="38">
        <v>7.66</v>
      </c>
      <c r="T64" s="37">
        <f>SUMPRODUCT(LTA!J64:AN64,LTA!J$101:AN$101,LTA!J$103:AN$103)</f>
        <v>520.58000000000004</v>
      </c>
      <c r="U64" s="37">
        <f>SUMPRODUCT(LTA!J64:AN64,LTA!J$102:AN$102,LTA!J$103:AN$103)</f>
        <v>133.28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674.12</v>
      </c>
      <c r="AB64" s="75">
        <f>-STOA!N64</f>
        <v>0</v>
      </c>
      <c r="AC64">
        <f t="shared" si="0"/>
        <v>27.948058744740781</v>
      </c>
      <c r="AD64">
        <f t="shared" si="1"/>
        <v>3299.2017918196389</v>
      </c>
      <c r="AE64">
        <f>'IDT-1'!B64</f>
        <v>0</v>
      </c>
      <c r="AF64" s="24"/>
      <c r="AG64">
        <f t="shared" si="2"/>
        <v>3299.2017918196389</v>
      </c>
      <c r="AI64" s="34">
        <f>PXIL!H64</f>
        <v>0</v>
      </c>
      <c r="AJ64" s="34">
        <f>PXIL!N64</f>
        <v>0</v>
      </c>
      <c r="AK64" s="34">
        <f>RTM_IEX!H64</f>
        <v>185.26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5.34016</v>
      </c>
      <c r="E65">
        <f>GT_NG!P65</f>
        <v>11.834407954203074</v>
      </c>
      <c r="F65">
        <f>GT_Spot!P65</f>
        <v>0</v>
      </c>
      <c r="G65">
        <f>PPCL_NG!P65</f>
        <v>80.627170976456966</v>
      </c>
      <c r="H65">
        <f>PPCL_Spot!P65</f>
        <v>0</v>
      </c>
      <c r="I65">
        <f>Bawana_NG!P65</f>
        <v>133.60497989855344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1224.0369556736205</v>
      </c>
      <c r="P65" s="36">
        <v>118.33548286128713</v>
      </c>
      <c r="Q65" s="36">
        <v>38.229999999999997</v>
      </c>
      <c r="R65" s="38">
        <v>45</v>
      </c>
      <c r="S65" s="38">
        <v>7.66</v>
      </c>
      <c r="T65" s="37">
        <f>SUMPRODUCT(LTA!J65:AN65,LTA!J$101:AN$101,LTA!J$103:AN$103)</f>
        <v>493.82</v>
      </c>
      <c r="U65" s="37">
        <f>SUMPRODUCT(LTA!J65:AN65,LTA!J$102:AN$102,LTA!J$103:AN$103)</f>
        <v>138.68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20.260000000000002</v>
      </c>
      <c r="Z65" s="34">
        <f>IEX!N65</f>
        <v>0</v>
      </c>
      <c r="AA65" s="75">
        <f>STOA!H65</f>
        <v>674.12</v>
      </c>
      <c r="AB65" s="75">
        <f>-STOA!N65</f>
        <v>0</v>
      </c>
      <c r="AC65">
        <f t="shared" si="0"/>
        <v>27.750652921858617</v>
      </c>
      <c r="AD65">
        <f t="shared" si="1"/>
        <v>3275.8985044422625</v>
      </c>
      <c r="AE65">
        <f>'IDT-1'!B65</f>
        <v>0</v>
      </c>
      <c r="AF65" s="24"/>
      <c r="AG65">
        <f t="shared" si="2"/>
        <v>3275.8985044422625</v>
      </c>
      <c r="AI65" s="34">
        <f>PXIL!H65</f>
        <v>0</v>
      </c>
      <c r="AJ65" s="34">
        <f>PXIL!N65</f>
        <v>0</v>
      </c>
      <c r="AK65" s="34">
        <f>RTM_IEX!H65</f>
        <v>162.1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5.34016</v>
      </c>
      <c r="E66">
        <f>GT_NG!P66</f>
        <v>11.834407954203074</v>
      </c>
      <c r="F66">
        <f>GT_Spot!P66</f>
        <v>0</v>
      </c>
      <c r="G66">
        <f>PPCL_NG!P66</f>
        <v>80.627170976456966</v>
      </c>
      <c r="H66">
        <f>PPCL_Spot!P66</f>
        <v>0</v>
      </c>
      <c r="I66">
        <f>Bawana_NG!P66</f>
        <v>133.60497989855344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1224.0369556736205</v>
      </c>
      <c r="P66" s="36">
        <v>118.33548286128713</v>
      </c>
      <c r="Q66" s="36">
        <v>38.229999999999997</v>
      </c>
      <c r="R66" s="38">
        <v>45.999999999999993</v>
      </c>
      <c r="S66" s="38">
        <v>7.66</v>
      </c>
      <c r="T66" s="37">
        <f>SUMPRODUCT(LTA!J66:AN66,LTA!J$101:AN$101,LTA!J$103:AN$103)</f>
        <v>466.99</v>
      </c>
      <c r="U66" s="37">
        <f>SUMPRODUCT(LTA!J66:AN66,LTA!J$102:AN$102,LTA!J$103:AN$103)</f>
        <v>143.19999999999999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31.84</v>
      </c>
      <c r="Z66" s="34">
        <f>IEX!N66</f>
        <v>0</v>
      </c>
      <c r="AA66" s="75">
        <f>STOA!H66</f>
        <v>674.12</v>
      </c>
      <c r="AB66" s="75">
        <f>-STOA!N66</f>
        <v>0</v>
      </c>
      <c r="AC66">
        <f t="shared" si="0"/>
        <v>27.652708921858611</v>
      </c>
      <c r="AD66">
        <f t="shared" si="1"/>
        <v>3264.3364484422623</v>
      </c>
      <c r="AE66">
        <f>'IDT-1'!B66</f>
        <v>0</v>
      </c>
      <c r="AF66" s="24"/>
      <c r="AG66">
        <f t="shared" si="2"/>
        <v>3264.3364484422623</v>
      </c>
      <c r="AI66" s="34">
        <f>PXIL!H66</f>
        <v>0</v>
      </c>
      <c r="AJ66" s="34">
        <f>PXIL!N66</f>
        <v>0</v>
      </c>
      <c r="AK66" s="34">
        <f>RTM_IEX!H66</f>
        <v>160.16999999999999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5.34016</v>
      </c>
      <c r="E67">
        <f>GT_NG!P67</f>
        <v>11.834407954203074</v>
      </c>
      <c r="F67">
        <f>GT_Spot!P67</f>
        <v>0</v>
      </c>
      <c r="G67">
        <f>PPCL_NG!P67</f>
        <v>80.627170976456966</v>
      </c>
      <c r="H67">
        <f>PPCL_Spot!P67</f>
        <v>0</v>
      </c>
      <c r="I67">
        <f>Bawana_NG!P67</f>
        <v>133.60497989855344</v>
      </c>
      <c r="J67">
        <f>Bawana_RLNG!P67</f>
        <v>0</v>
      </c>
      <c r="K67">
        <f>Bawana_Spot!P67</f>
        <v>180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1229.412931632296</v>
      </c>
      <c r="P67" s="36">
        <v>118.33548286128713</v>
      </c>
      <c r="Q67" s="36">
        <v>38.229999999999997</v>
      </c>
      <c r="R67" s="38">
        <v>45.999999999999993</v>
      </c>
      <c r="S67" s="38">
        <v>7.66</v>
      </c>
      <c r="T67" s="37">
        <f>SUMPRODUCT(LTA!J67:AN67,LTA!J$101:AN$101,LTA!J$103:AN$103)</f>
        <v>419.97</v>
      </c>
      <c r="U67" s="37">
        <f>SUMPRODUCT(LTA!J67:AN67,LTA!J$102:AN$102,LTA!J$103:AN$103)</f>
        <v>144.80000000000001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54.03</v>
      </c>
      <c r="Z67" s="34">
        <f>IEX!N67</f>
        <v>0</v>
      </c>
      <c r="AA67" s="75">
        <f>STOA!H67</f>
        <v>673.98</v>
      </c>
      <c r="AB67" s="75">
        <f>-STOA!N67</f>
        <v>0</v>
      </c>
      <c r="AC67">
        <f t="shared" si="0"/>
        <v>27.396979119911496</v>
      </c>
      <c r="AD67">
        <f t="shared" si="1"/>
        <v>3234.1481542028855</v>
      </c>
      <c r="AE67">
        <f>'IDT-1'!B67</f>
        <v>0</v>
      </c>
      <c r="AF67" s="24"/>
      <c r="AG67">
        <f t="shared" si="2"/>
        <v>3234.1481542028855</v>
      </c>
      <c r="AI67" s="34">
        <f>PXIL!H67</f>
        <v>0</v>
      </c>
      <c r="AJ67" s="34">
        <f>PXIL!N67</f>
        <v>0</v>
      </c>
      <c r="AK67" s="34">
        <f>RTM_IEX!H67</f>
        <v>117.72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5.34016</v>
      </c>
      <c r="E68">
        <f>GT_NG!P68</f>
        <v>11.834407954203074</v>
      </c>
      <c r="F68">
        <f>GT_Spot!P68</f>
        <v>0</v>
      </c>
      <c r="G68">
        <f>PPCL_NG!P68</f>
        <v>80.627170976456966</v>
      </c>
      <c r="H68">
        <f>PPCL_Spot!P68</f>
        <v>0</v>
      </c>
      <c r="I68">
        <f>Bawana_NG!P68</f>
        <v>133.60497989855344</v>
      </c>
      <c r="J68">
        <f>Bawana_RLNG!P68</f>
        <v>0</v>
      </c>
      <c r="K68">
        <f>Bawana_Spot!P68</f>
        <v>180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1229.412931632296</v>
      </c>
      <c r="P68" s="36">
        <v>118.33548286128713</v>
      </c>
      <c r="Q68" s="36">
        <v>38.229999999999997</v>
      </c>
      <c r="R68" s="38">
        <v>45.999999999999993</v>
      </c>
      <c r="S68" s="38">
        <v>7.66</v>
      </c>
      <c r="T68" s="37">
        <f>SUMPRODUCT(LTA!J68:AN68,LTA!J$101:AN$101,LTA!J$103:AN$103)</f>
        <v>389.86</v>
      </c>
      <c r="U68" s="37">
        <f>SUMPRODUCT(LTA!J68:AN68,LTA!J$102:AN$102,LTA!J$103:AN$103)</f>
        <v>145.80000000000001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77.19</v>
      </c>
      <c r="Z68" s="34">
        <f>IEX!N68</f>
        <v>0</v>
      </c>
      <c r="AA68" s="75">
        <f>STOA!H68</f>
        <v>673.98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27.152455119911494</v>
      </c>
      <c r="AD68">
        <f t="shared" ref="AD68:AD98" si="4">SUM(B68:AB68,AI68:AV68)-AC68</f>
        <v>3205.2826782028856</v>
      </c>
      <c r="AE68">
        <f>'IDT-1'!B68</f>
        <v>0</v>
      </c>
      <c r="AF68" s="24"/>
      <c r="AG68">
        <f t="shared" ref="AG68:AG98" si="5">SUM(AD68:AF68)</f>
        <v>3205.2826782028856</v>
      </c>
      <c r="AI68" s="34">
        <f>PXIL!H68</f>
        <v>0</v>
      </c>
      <c r="AJ68" s="34">
        <f>PXIL!N68</f>
        <v>0</v>
      </c>
      <c r="AK68" s="34">
        <f>RTM_IEX!H68</f>
        <v>94.56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5.34016</v>
      </c>
      <c r="E69">
        <f>GT_NG!P69</f>
        <v>11.834407954203074</v>
      </c>
      <c r="F69">
        <f>GT_Spot!P69</f>
        <v>0</v>
      </c>
      <c r="G69">
        <f>PPCL_NG!P69</f>
        <v>80.627170976456966</v>
      </c>
      <c r="H69">
        <f>PPCL_Spot!P69</f>
        <v>0</v>
      </c>
      <c r="I69">
        <f>Bawana_NG!P69</f>
        <v>133.60497989855344</v>
      </c>
      <c r="J69">
        <f>Bawana_RLNG!P69</f>
        <v>0</v>
      </c>
      <c r="K69">
        <f>Bawana_Spot!P69</f>
        <v>180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1227.5648825603325</v>
      </c>
      <c r="P69" s="36">
        <v>118.33548286128713</v>
      </c>
      <c r="Q69" s="36">
        <v>38.229999999999997</v>
      </c>
      <c r="R69" s="38">
        <v>45.999999999999993</v>
      </c>
      <c r="S69" s="38">
        <v>7.66</v>
      </c>
      <c r="T69" s="37">
        <f>SUMPRODUCT(LTA!J69:AN69,LTA!J$101:AN$101,LTA!J$103:AN$103)</f>
        <v>368.76</v>
      </c>
      <c r="U69" s="37">
        <f>SUMPRODUCT(LTA!J69:AN69,LTA!J$102:AN$102,LTA!J$103:AN$103)</f>
        <v>148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100.35</v>
      </c>
      <c r="Z69" s="34">
        <f>IEX!N69</f>
        <v>0</v>
      </c>
      <c r="AA69" s="75">
        <f>STOA!H69</f>
        <v>673.98</v>
      </c>
      <c r="AB69" s="75">
        <f>-STOA!N69</f>
        <v>0</v>
      </c>
      <c r="AC69">
        <f t="shared" si="3"/>
        <v>26.572955507706993</v>
      </c>
      <c r="AD69">
        <f t="shared" si="4"/>
        <v>3136.8741287431258</v>
      </c>
      <c r="AE69">
        <f>'IDT-1'!B69</f>
        <v>0</v>
      </c>
      <c r="AF69" s="24"/>
      <c r="AG69">
        <f t="shared" si="5"/>
        <v>3136.8741287431258</v>
      </c>
      <c r="AI69" s="34">
        <f>PXIL!H69</f>
        <v>0</v>
      </c>
      <c r="AJ69" s="34">
        <f>PXIL!N69</f>
        <v>0</v>
      </c>
      <c r="AK69" s="34">
        <f>RTM_IEX!H69</f>
        <v>23.16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5.34016</v>
      </c>
      <c r="E70">
        <f>GT_NG!P70</f>
        <v>11.834407954203074</v>
      </c>
      <c r="F70">
        <f>GT_Spot!P70</f>
        <v>0</v>
      </c>
      <c r="G70">
        <f>PPCL_NG!P70</f>
        <v>80.627170976456966</v>
      </c>
      <c r="H70">
        <f>PPCL_Spot!P70</f>
        <v>0</v>
      </c>
      <c r="I70">
        <f>Bawana_NG!P70</f>
        <v>133.60497989855344</v>
      </c>
      <c r="J70">
        <f>Bawana_RLNG!P70</f>
        <v>0</v>
      </c>
      <c r="K70">
        <f>Bawana_Spot!P70</f>
        <v>180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1227.5648825603325</v>
      </c>
      <c r="P70" s="36">
        <v>118.33548286128713</v>
      </c>
      <c r="Q70" s="36">
        <v>38.229999999999997</v>
      </c>
      <c r="R70" s="38">
        <v>45.999999999999993</v>
      </c>
      <c r="S70" s="38">
        <v>7.66</v>
      </c>
      <c r="T70" s="37">
        <f>SUMPRODUCT(LTA!J70:AN70,LTA!J$101:AN$101,LTA!J$103:AN$103)</f>
        <v>333.49</v>
      </c>
      <c r="U70" s="37">
        <f>SUMPRODUCT(LTA!J70:AN70,LTA!J$102:AN$102,LTA!J$103:AN$103)</f>
        <v>149.19999999999999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94.56</v>
      </c>
      <c r="Z70" s="34">
        <f>IEX!N70</f>
        <v>0</v>
      </c>
      <c r="AA70" s="75">
        <f>STOA!H70</f>
        <v>673.98</v>
      </c>
      <c r="AB70" s="75">
        <f>-STOA!N70</f>
        <v>0</v>
      </c>
      <c r="AC70">
        <f t="shared" si="3"/>
        <v>26.189495507706994</v>
      </c>
      <c r="AD70">
        <f t="shared" si="4"/>
        <v>3091.6075887431261</v>
      </c>
      <c r="AE70">
        <f>'IDT-1'!B70</f>
        <v>0</v>
      </c>
      <c r="AF70" s="24"/>
      <c r="AG70">
        <f t="shared" si="5"/>
        <v>3091.6075887431261</v>
      </c>
      <c r="AI70" s="34">
        <f>PXIL!H70</f>
        <v>0</v>
      </c>
      <c r="AJ70" s="34">
        <f>PXIL!N70</f>
        <v>0</v>
      </c>
      <c r="AK70" s="34">
        <f>RTM_IEX!H70</f>
        <v>17.37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5.34016</v>
      </c>
      <c r="E71">
        <f>GT_NG!P71</f>
        <v>11.834407954203074</v>
      </c>
      <c r="F71">
        <f>GT_Spot!P71</f>
        <v>0</v>
      </c>
      <c r="G71">
        <f>PPCL_NG!P71</f>
        <v>80.627170976456966</v>
      </c>
      <c r="H71">
        <f>PPCL_Spot!P71</f>
        <v>0</v>
      </c>
      <c r="I71">
        <f>Bawana_NG!P71</f>
        <v>133.60497989855344</v>
      </c>
      <c r="J71">
        <f>Bawana_RLNG!P71</f>
        <v>0</v>
      </c>
      <c r="K71">
        <f>Bawana_Spot!P71</f>
        <v>168.07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1227.5747941398904</v>
      </c>
      <c r="P71" s="36">
        <v>118.33548286128713</v>
      </c>
      <c r="Q71" s="36">
        <v>38.229999999999997</v>
      </c>
      <c r="R71" s="38">
        <v>39.86</v>
      </c>
      <c r="S71" s="38">
        <v>7.66</v>
      </c>
      <c r="T71" s="37">
        <f>SUMPRODUCT(LTA!J71:AN71,LTA!J$101:AN$101,LTA!J$103:AN$103)</f>
        <v>304.17</v>
      </c>
      <c r="U71" s="37">
        <f>SUMPRODUCT(LTA!J71:AN71,LTA!J$102:AN$102,LTA!J$103:AN$103)</f>
        <v>149.38999999999999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673.93000000000006</v>
      </c>
      <c r="AB71" s="75">
        <f>-STOA!N71</f>
        <v>0</v>
      </c>
      <c r="AC71">
        <f t="shared" si="3"/>
        <v>25.971010764975283</v>
      </c>
      <c r="AD71">
        <f t="shared" si="4"/>
        <v>3065.8159850654156</v>
      </c>
      <c r="AE71">
        <f>'IDT-1'!B71</f>
        <v>0</v>
      </c>
      <c r="AF71" s="24"/>
      <c r="AG71">
        <f t="shared" si="5"/>
        <v>3065.8159850654156</v>
      </c>
      <c r="AI71" s="34">
        <f>PXIL!H71</f>
        <v>0</v>
      </c>
      <c r="AJ71" s="34">
        <f>PXIL!N71</f>
        <v>0</v>
      </c>
      <c r="AK71" s="34">
        <f>RTM_IEX!H71</f>
        <v>39.56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93.6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5.34016</v>
      </c>
      <c r="E72">
        <f>GT_NG!P72</f>
        <v>11.834407954203074</v>
      </c>
      <c r="F72">
        <f>GT_Spot!P72</f>
        <v>0</v>
      </c>
      <c r="G72">
        <f>PPCL_NG!P72</f>
        <v>80.627170976456966</v>
      </c>
      <c r="H72">
        <f>PPCL_Spot!P72</f>
        <v>0</v>
      </c>
      <c r="I72">
        <f>Bawana_NG!P72</f>
        <v>133.60497989855344</v>
      </c>
      <c r="J72">
        <f>Bawana_RLNG!P72</f>
        <v>0</v>
      </c>
      <c r="K72">
        <f>Bawana_Spot!P72</f>
        <v>168.07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1224.0363402040775</v>
      </c>
      <c r="P72" s="36">
        <v>118.33548286128713</v>
      </c>
      <c r="Q72" s="36">
        <v>38.229999999999997</v>
      </c>
      <c r="R72" s="38">
        <v>30.149999999999995</v>
      </c>
      <c r="S72" s="38">
        <v>7.66</v>
      </c>
      <c r="T72" s="37">
        <f>SUMPRODUCT(LTA!J72:AN72,LTA!J$101:AN$101,LTA!J$103:AN$103)</f>
        <v>269.52999999999997</v>
      </c>
      <c r="U72" s="37">
        <f>SUMPRODUCT(LTA!J72:AN72,LTA!J$102:AN$102,LTA!J$103:AN$103)</f>
        <v>149.79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64.84</v>
      </c>
      <c r="Z72" s="34">
        <f>IEX!N72</f>
        <v>0</v>
      </c>
      <c r="AA72" s="75">
        <f>STOA!H72</f>
        <v>673.93000000000006</v>
      </c>
      <c r="AB72" s="75">
        <f>-STOA!N72</f>
        <v>0</v>
      </c>
      <c r="AC72">
        <f t="shared" si="3"/>
        <v>25.547159751914457</v>
      </c>
      <c r="AD72">
        <f t="shared" si="4"/>
        <v>3015.7813821426639</v>
      </c>
      <c r="AE72">
        <f>'IDT-1'!B72</f>
        <v>0</v>
      </c>
      <c r="AF72" s="24"/>
      <c r="AG72">
        <f t="shared" si="5"/>
        <v>3015.7813821426639</v>
      </c>
      <c r="AI72" s="34">
        <f>PXIL!H72</f>
        <v>0</v>
      </c>
      <c r="AJ72" s="34">
        <f>PXIL!N72</f>
        <v>0</v>
      </c>
      <c r="AK72" s="34">
        <f>RTM_IEX!H72</f>
        <v>52.11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13.24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5.34016</v>
      </c>
      <c r="E73">
        <f>GT_NG!P73</f>
        <v>11.834407954203074</v>
      </c>
      <c r="F73">
        <f>GT_Spot!P73</f>
        <v>0</v>
      </c>
      <c r="G73">
        <f>PPCL_NG!P73</f>
        <v>80.627170976456966</v>
      </c>
      <c r="H73">
        <f>PPCL_Spot!P73</f>
        <v>0</v>
      </c>
      <c r="I73">
        <f>Bawana_NG!P73</f>
        <v>133.60497989855344</v>
      </c>
      <c r="J73">
        <f>Bawana_RLNG!P73</f>
        <v>0</v>
      </c>
      <c r="K73">
        <f>Bawana_Spot!P73</f>
        <v>168.07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1226.3516848556276</v>
      </c>
      <c r="P73" s="36">
        <v>118.33548286128713</v>
      </c>
      <c r="Q73" s="36">
        <v>38.229999999999997</v>
      </c>
      <c r="R73" s="38">
        <v>19.099999999999998</v>
      </c>
      <c r="S73" s="38">
        <v>7.66</v>
      </c>
      <c r="T73" s="37">
        <f>SUMPRODUCT(LTA!J73:AN73,LTA!J$101:AN$101,LTA!J$103:AN$103)</f>
        <v>234.05</v>
      </c>
      <c r="U73" s="37">
        <f>SUMPRODUCT(LTA!J73:AN73,LTA!J$102:AN$102,LTA!J$103:AN$103)</f>
        <v>152.29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42.45</v>
      </c>
      <c r="Z73" s="34">
        <f>IEX!N73</f>
        <v>0</v>
      </c>
      <c r="AA73" s="75">
        <f>STOA!H73</f>
        <v>673.93000000000006</v>
      </c>
      <c r="AB73" s="75">
        <f>-STOA!N73</f>
        <v>0</v>
      </c>
      <c r="AC73">
        <f t="shared" si="3"/>
        <v>24.792044646987478</v>
      </c>
      <c r="AD73">
        <f t="shared" si="4"/>
        <v>2926.6418418991407</v>
      </c>
      <c r="AE73">
        <f>'IDT-1'!B73</f>
        <v>0</v>
      </c>
      <c r="AF73" s="24"/>
      <c r="AG73">
        <f t="shared" si="5"/>
        <v>2926.6418418991407</v>
      </c>
      <c r="AI73" s="34">
        <f>PXIL!H73</f>
        <v>0</v>
      </c>
      <c r="AJ73" s="34">
        <f>PXIL!N73</f>
        <v>0</v>
      </c>
      <c r="AK73" s="34">
        <f>RTM_IEX!H73</f>
        <v>39.56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5.34016</v>
      </c>
      <c r="E74">
        <f>GT_NG!P74</f>
        <v>11.834407954203074</v>
      </c>
      <c r="F74">
        <f>GT_Spot!P74</f>
        <v>0</v>
      </c>
      <c r="G74">
        <f>PPCL_NG!P74</f>
        <v>80.627170976456966</v>
      </c>
      <c r="H74">
        <f>PPCL_Spot!P74</f>
        <v>0</v>
      </c>
      <c r="I74">
        <f>Bawana_NG!P74</f>
        <v>133.60497989855344</v>
      </c>
      <c r="J74">
        <f>Bawana_RLNG!P74</f>
        <v>0</v>
      </c>
      <c r="K74">
        <f>Bawana_Spot!P74</f>
        <v>168.07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1233.1609264170575</v>
      </c>
      <c r="P74" s="36">
        <v>118.33548286128713</v>
      </c>
      <c r="Q74" s="36">
        <v>38.229999999999997</v>
      </c>
      <c r="R74" s="38">
        <v>11.39</v>
      </c>
      <c r="S74" s="38">
        <v>7.66</v>
      </c>
      <c r="T74" s="37">
        <f>SUMPRODUCT(LTA!J74:AN74,LTA!J$101:AN$101,LTA!J$103:AN$103)</f>
        <v>197.82</v>
      </c>
      <c r="U74" s="37">
        <f>SUMPRODUCT(LTA!J74:AN74,LTA!J$102:AN$102,LTA!J$103:AN$103)</f>
        <v>149.38999999999999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7.72</v>
      </c>
      <c r="Z74" s="34">
        <f>IEX!N74</f>
        <v>0</v>
      </c>
      <c r="AA74" s="75">
        <f>STOA!H74</f>
        <v>673.93000000000006</v>
      </c>
      <c r="AB74" s="75">
        <f>-STOA!N74</f>
        <v>0</v>
      </c>
      <c r="AC74">
        <f t="shared" si="3"/>
        <v>24.147842276103486</v>
      </c>
      <c r="AD74">
        <f t="shared" si="4"/>
        <v>2850.5952858314545</v>
      </c>
      <c r="AE74">
        <f>'IDT-1'!B74</f>
        <v>0</v>
      </c>
      <c r="AF74" s="24"/>
      <c r="AG74">
        <f t="shared" si="5"/>
        <v>2850.5952858314545</v>
      </c>
      <c r="AI74" s="34">
        <f>PXIL!H74</f>
        <v>0</v>
      </c>
      <c r="AJ74" s="34">
        <f>PXIL!N74</f>
        <v>0</v>
      </c>
      <c r="AK74" s="34">
        <f>RTM_IEX!H74</f>
        <v>37.630000000000003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5.34016</v>
      </c>
      <c r="E75">
        <f>GT_NG!P75</f>
        <v>11.126760563380282</v>
      </c>
      <c r="F75">
        <f>GT_Spot!P75</f>
        <v>0</v>
      </c>
      <c r="G75">
        <f>PPCL_NG!P75</f>
        <v>80.627170976456966</v>
      </c>
      <c r="H75">
        <f>PPCL_Spot!P75</f>
        <v>0</v>
      </c>
      <c r="I75">
        <f>Bawana_NG!P75</f>
        <v>133.60497989855344</v>
      </c>
      <c r="J75">
        <f>Bawana_RLNG!P75</f>
        <v>0</v>
      </c>
      <c r="K75">
        <f>Bawana_Spot!P75</f>
        <v>168.07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1227.7774850271082</v>
      </c>
      <c r="P75" s="36">
        <v>118.33548286128713</v>
      </c>
      <c r="Q75" s="36">
        <v>38.229999999999997</v>
      </c>
      <c r="R75" s="38">
        <v>0</v>
      </c>
      <c r="S75" s="38">
        <v>7.66</v>
      </c>
      <c r="T75" s="37">
        <f>SUMPRODUCT(LTA!J75:AN75,LTA!J$101:AN$101,LTA!J$103:AN$103)</f>
        <v>150.93</v>
      </c>
      <c r="U75" s="37">
        <f>SUMPRODUCT(LTA!J75:AN75,LTA!J$102:AN$102,LTA!J$103:AN$103)</f>
        <v>146.6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673.93000000000006</v>
      </c>
      <c r="AB75" s="75">
        <f>-STOA!N75</f>
        <v>0</v>
      </c>
      <c r="AC75">
        <f t="shared" si="3"/>
        <v>23.267597130345006</v>
      </c>
      <c r="AD75">
        <f t="shared" si="4"/>
        <v>2746.6844421964411</v>
      </c>
      <c r="AE75">
        <f>'IDT-1'!B75</f>
        <v>0</v>
      </c>
      <c r="AF75" s="24"/>
      <c r="AG75">
        <f t="shared" si="5"/>
        <v>2746.6844421964411</v>
      </c>
      <c r="AI75" s="34">
        <f>PXIL!H75</f>
        <v>0</v>
      </c>
      <c r="AJ75" s="34">
        <f>PXIL!N75</f>
        <v>0</v>
      </c>
      <c r="AK75" s="34">
        <f>RTM_IEX!H75</f>
        <v>7.72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5.34016</v>
      </c>
      <c r="E76">
        <f>GT_NG!P76</f>
        <v>11.126760563380282</v>
      </c>
      <c r="F76">
        <f>GT_Spot!P76</f>
        <v>0</v>
      </c>
      <c r="G76">
        <f>PPCL_NG!P76</f>
        <v>80.627170976456966</v>
      </c>
      <c r="H76">
        <f>PPCL_Spot!P76</f>
        <v>0</v>
      </c>
      <c r="I76">
        <f>Bawana_NG!P76</f>
        <v>133.60497989855344</v>
      </c>
      <c r="J76">
        <f>Bawana_RLNG!P76</f>
        <v>0</v>
      </c>
      <c r="K76">
        <f>Bawana_Spot!P76</f>
        <v>168.07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1187.3321625875226</v>
      </c>
      <c r="P76" s="36">
        <v>118.33548286128713</v>
      </c>
      <c r="Q76" s="36">
        <v>38.229999999999997</v>
      </c>
      <c r="R76" s="38">
        <v>0</v>
      </c>
      <c r="S76" s="38">
        <v>7.66</v>
      </c>
      <c r="T76" s="37">
        <f>SUMPRODUCT(LTA!J76:AN76,LTA!J$101:AN$101,LTA!J$103:AN$103)</f>
        <v>126.28999999999999</v>
      </c>
      <c r="U76" s="37">
        <f>SUMPRODUCT(LTA!J76:AN76,LTA!J$102:AN$102,LTA!J$103:AN$103)</f>
        <v>146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673.93000000000006</v>
      </c>
      <c r="AB76" s="75">
        <f>-STOA!N76</f>
        <v>0</v>
      </c>
      <c r="AC76">
        <f t="shared" si="3"/>
        <v>22.772624421852484</v>
      </c>
      <c r="AD76">
        <f t="shared" si="4"/>
        <v>2688.2540924653481</v>
      </c>
      <c r="AE76">
        <f>'IDT-1'!B76</f>
        <v>0</v>
      </c>
      <c r="AF76" s="24"/>
      <c r="AG76">
        <f t="shared" si="5"/>
        <v>2688.2540924653481</v>
      </c>
      <c r="AI76" s="34">
        <f>PXIL!H76</f>
        <v>0</v>
      </c>
      <c r="AJ76" s="34">
        <f>PXIL!N76</f>
        <v>0</v>
      </c>
      <c r="AK76" s="34">
        <f>RTM_IEX!H76</f>
        <v>14.48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5.34016</v>
      </c>
      <c r="E77">
        <f>GT_NG!P77</f>
        <v>11.126760563380282</v>
      </c>
      <c r="F77">
        <f>GT_Spot!P77</f>
        <v>0</v>
      </c>
      <c r="G77">
        <f>PPCL_NG!P77</f>
        <v>80.627170976456966</v>
      </c>
      <c r="H77">
        <f>PPCL_Spot!P77</f>
        <v>0</v>
      </c>
      <c r="I77">
        <f>Bawana_NG!P77</f>
        <v>133.60504909771373</v>
      </c>
      <c r="J77">
        <f>Bawana_RLNG!P77</f>
        <v>0</v>
      </c>
      <c r="K77">
        <f>Bawana_Spot!P77</f>
        <v>168.07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1200.5299220614334</v>
      </c>
      <c r="P77" s="36">
        <v>118.33548286128713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85.75</v>
      </c>
      <c r="U77" s="37">
        <f>SUMPRODUCT(LTA!J77:AN77,LTA!J$102:AN$102,LTA!J$103:AN$103)</f>
        <v>125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673.93000000000006</v>
      </c>
      <c r="AB77" s="75">
        <f>-STOA!N77</f>
        <v>0</v>
      </c>
      <c r="AC77">
        <f t="shared" si="3"/>
        <v>22.566822176252067</v>
      </c>
      <c r="AD77">
        <f t="shared" si="4"/>
        <v>2587.6377233840199</v>
      </c>
      <c r="AE77">
        <f>'IDT-1'!B77</f>
        <v>0</v>
      </c>
      <c r="AF77" s="24"/>
      <c r="AG77">
        <f t="shared" si="5"/>
        <v>2587.6377233840199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-38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5.34016</v>
      </c>
      <c r="E78">
        <f>GT_NG!P78</f>
        <v>11.126760563380282</v>
      </c>
      <c r="F78">
        <f>GT_Spot!P78</f>
        <v>0</v>
      </c>
      <c r="G78">
        <f>PPCL_NG!P78</f>
        <v>80.627170976456966</v>
      </c>
      <c r="H78">
        <f>PPCL_Spot!P78</f>
        <v>0</v>
      </c>
      <c r="I78">
        <f>Bawana_NG!P78</f>
        <v>133.60504909771373</v>
      </c>
      <c r="J78">
        <f>Bawana_RLNG!P78</f>
        <v>0</v>
      </c>
      <c r="K78">
        <f>Bawana_Spot!P78</f>
        <v>168.07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1164.8381617883044</v>
      </c>
      <c r="P78" s="36">
        <v>118.33548286128713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72</v>
      </c>
      <c r="U78" s="37">
        <f>SUMPRODUCT(LTA!J78:AN78,LTA!J$102:AN$102,LTA!J$103:AN$103)</f>
        <v>124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673.93000000000006</v>
      </c>
      <c r="AB78" s="75">
        <f>-STOA!N78</f>
        <v>0</v>
      </c>
      <c r="AC78">
        <f t="shared" si="3"/>
        <v>21.931332446835558</v>
      </c>
      <c r="AD78">
        <f t="shared" si="4"/>
        <v>2562.8314528403071</v>
      </c>
      <c r="AE78">
        <f>'IDT-1'!B78</f>
        <v>0</v>
      </c>
      <c r="AF78" s="24"/>
      <c r="AG78">
        <f t="shared" si="5"/>
        <v>2562.8314528403071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-13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5.34016</v>
      </c>
      <c r="E79">
        <f>GT_NG!P79</f>
        <v>11.126760563380282</v>
      </c>
      <c r="F79">
        <f>GT_Spot!P79</f>
        <v>0</v>
      </c>
      <c r="G79">
        <f>PPCL_NG!P79</f>
        <v>80.627170976456966</v>
      </c>
      <c r="H79">
        <f>PPCL_Spot!P79</f>
        <v>0</v>
      </c>
      <c r="I79">
        <f>Bawana_NG!P79</f>
        <v>133.60999999999999</v>
      </c>
      <c r="J79">
        <f>Bawana_RLNG!P79</f>
        <v>0</v>
      </c>
      <c r="K79">
        <f>Bawana_Spot!P79</f>
        <v>168.07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1168.0593050072432</v>
      </c>
      <c r="P79" s="36">
        <v>118.33548286128713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65.900000000000006</v>
      </c>
      <c r="U79" s="37">
        <f>SUMPRODUCT(LTA!J79:AN79,LTA!J$102:AN$102,LTA!J$103:AN$103)</f>
        <v>122.49000000000001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674.90000000000009</v>
      </c>
      <c r="AB79" s="75">
        <f>-STOA!N79</f>
        <v>0</v>
      </c>
      <c r="AC79">
        <f t="shared" si="3"/>
        <v>21.843357533379624</v>
      </c>
      <c r="AD79">
        <f t="shared" si="4"/>
        <v>2566.5055218749881</v>
      </c>
      <c r="AE79">
        <f>'IDT-1'!B79</f>
        <v>0</v>
      </c>
      <c r="AF79" s="24"/>
      <c r="AG79">
        <f t="shared" si="5"/>
        <v>2566.5055218749881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5.34016</v>
      </c>
      <c r="E80">
        <f>GT_NG!P80</f>
        <v>11.126760563380282</v>
      </c>
      <c r="F80">
        <f>GT_Spot!P80</f>
        <v>0</v>
      </c>
      <c r="G80">
        <f>PPCL_NG!P80</f>
        <v>80.627170976456966</v>
      </c>
      <c r="H80">
        <f>PPCL_Spot!P80</f>
        <v>0</v>
      </c>
      <c r="I80">
        <f>Bawana_NG!P80</f>
        <v>133.60999999999999</v>
      </c>
      <c r="J80">
        <f>Bawana_RLNG!P80</f>
        <v>0</v>
      </c>
      <c r="K80">
        <f>Bawana_Spot!P80</f>
        <v>168.07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1210.1122484175078</v>
      </c>
      <c r="P80" s="36">
        <v>118.33548286128713</v>
      </c>
      <c r="Q80" s="36">
        <v>38.229999999999997</v>
      </c>
      <c r="R80" s="38">
        <v>0</v>
      </c>
      <c r="S80" s="38">
        <v>7.66</v>
      </c>
      <c r="T80" s="37">
        <f>SUMPRODUCT(LTA!J80:AN80,LTA!J$101:AN$101,LTA!J$103:AN$103)</f>
        <v>60.629999999999995</v>
      </c>
      <c r="U80" s="37">
        <f>SUMPRODUCT(LTA!J80:AN80,LTA!J$102:AN$102,LTA!J$103:AN$103)</f>
        <v>121.99000000000001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674.90000000000009</v>
      </c>
      <c r="AB80" s="75">
        <f>-STOA!N80</f>
        <v>0</v>
      </c>
      <c r="AC80">
        <f t="shared" si="3"/>
        <v>22.359913201148068</v>
      </c>
      <c r="AD80">
        <f t="shared" si="4"/>
        <v>2577.2719096174837</v>
      </c>
      <c r="AE80">
        <f>'IDT-1'!B80</f>
        <v>0</v>
      </c>
      <c r="AF80" s="24"/>
      <c r="AG80">
        <f t="shared" si="5"/>
        <v>2577.2719096174837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-31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5.34016</v>
      </c>
      <c r="E81">
        <f>GT_NG!P81</f>
        <v>11.126760563380282</v>
      </c>
      <c r="F81">
        <f>GT_Spot!P81</f>
        <v>0</v>
      </c>
      <c r="G81">
        <f>PPCL_NG!P81</f>
        <v>80.627170976456966</v>
      </c>
      <c r="H81">
        <f>PPCL_Spot!P81</f>
        <v>0</v>
      </c>
      <c r="I81">
        <f>Bawana_NG!P81</f>
        <v>133.60999999999999</v>
      </c>
      <c r="J81">
        <f>Bawana_RLNG!P81</f>
        <v>0</v>
      </c>
      <c r="K81">
        <f>Bawana_Spot!P81</f>
        <v>168.07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1222.5172630950997</v>
      </c>
      <c r="P81" s="36">
        <v>118.33548286128713</v>
      </c>
      <c r="Q81" s="36">
        <v>38.229999999999997</v>
      </c>
      <c r="R81" s="38">
        <v>0</v>
      </c>
      <c r="S81" s="38">
        <v>7.66</v>
      </c>
      <c r="T81" s="37">
        <f>SUMPRODUCT(LTA!J81:AN81,LTA!J$101:AN$101,LTA!J$103:AN$103)</f>
        <v>39.379999999999995</v>
      </c>
      <c r="U81" s="37">
        <f>SUMPRODUCT(LTA!J81:AN81,LTA!J$102:AN$102,LTA!J$103:AN$103)</f>
        <v>104.28999999999999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674.90000000000009</v>
      </c>
      <c r="AB81" s="75">
        <f>-STOA!N81</f>
        <v>0</v>
      </c>
      <c r="AC81">
        <f t="shared" si="3"/>
        <v>21.874329434968281</v>
      </c>
      <c r="AD81">
        <f t="shared" si="4"/>
        <v>2582.2125080612559</v>
      </c>
      <c r="AE81">
        <f>'IDT-1'!B81</f>
        <v>0</v>
      </c>
      <c r="AF81" s="24"/>
      <c r="AG81">
        <f t="shared" si="5"/>
        <v>2582.2125080612559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5.34016</v>
      </c>
      <c r="E82">
        <f>GT_NG!P82</f>
        <v>11.126760563380282</v>
      </c>
      <c r="F82">
        <f>GT_Spot!P82</f>
        <v>0</v>
      </c>
      <c r="G82">
        <f>PPCL_NG!P82</f>
        <v>80.627170976456966</v>
      </c>
      <c r="H82">
        <f>PPCL_Spot!P82</f>
        <v>0</v>
      </c>
      <c r="I82">
        <f>Bawana_NG!P82</f>
        <v>133.60999999999999</v>
      </c>
      <c r="J82">
        <f>Bawana_RLNG!P82</f>
        <v>0</v>
      </c>
      <c r="K82">
        <f>Bawana_Spot!P82</f>
        <v>168.07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1234.351564213094</v>
      </c>
      <c r="P82" s="36">
        <v>118.33548286128713</v>
      </c>
      <c r="Q82" s="36">
        <v>38.229999999999997</v>
      </c>
      <c r="R82" s="38">
        <v>0</v>
      </c>
      <c r="S82" s="38">
        <v>7.66</v>
      </c>
      <c r="T82" s="37">
        <f>SUMPRODUCT(LTA!J82:AN82,LTA!J$101:AN$101,LTA!J$103:AN$103)</f>
        <v>39.010000000000005</v>
      </c>
      <c r="U82" s="37">
        <f>SUMPRODUCT(LTA!J82:AN82,LTA!J$102:AN$102,LTA!J$103:AN$103)</f>
        <v>103.78999999999999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674.90000000000009</v>
      </c>
      <c r="AB82" s="75">
        <f>-STOA!N82</f>
        <v>0</v>
      </c>
      <c r="AC82">
        <f t="shared" si="3"/>
        <v>22.022289564359433</v>
      </c>
      <c r="AD82">
        <f t="shared" si="4"/>
        <v>2599.6788490498589</v>
      </c>
      <c r="AE82">
        <f>'IDT-1'!B82</f>
        <v>0</v>
      </c>
      <c r="AF82" s="24"/>
      <c r="AG82">
        <f t="shared" si="5"/>
        <v>2599.6788490498589</v>
      </c>
      <c r="AI82" s="34">
        <f>PXIL!H82</f>
        <v>0</v>
      </c>
      <c r="AJ82" s="34">
        <f>PXIL!N82</f>
        <v>0</v>
      </c>
      <c r="AK82" s="34">
        <f>RTM_IEX!H82</f>
        <v>6.65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5.34016</v>
      </c>
      <c r="E83">
        <f>GT_NG!P83</f>
        <v>11.126760563380282</v>
      </c>
      <c r="F83">
        <f>GT_Spot!P83</f>
        <v>0</v>
      </c>
      <c r="G83">
        <f>PPCL_NG!P83</f>
        <v>80.627170976456966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168.07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1190.4524110600962</v>
      </c>
      <c r="P83" s="36">
        <v>118.33548286128713</v>
      </c>
      <c r="Q83" s="36">
        <v>38.229999999999997</v>
      </c>
      <c r="R83" s="38">
        <v>0</v>
      </c>
      <c r="S83" s="38">
        <v>7.66</v>
      </c>
      <c r="T83" s="37">
        <f>SUMPRODUCT(LTA!J83:AN83,LTA!J$101:AN$101,LTA!J$103:AN$103)</f>
        <v>35.67</v>
      </c>
      <c r="U83" s="37">
        <f>SUMPRODUCT(LTA!J83:AN83,LTA!J$102:AN$102,LTA!J$103:AN$103)</f>
        <v>96.789999999999992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819.63000000000011</v>
      </c>
      <c r="AB83" s="75">
        <f>-STOA!N83</f>
        <v>0</v>
      </c>
      <c r="AC83">
        <f t="shared" si="3"/>
        <v>22.621754192003099</v>
      </c>
      <c r="AD83">
        <f t="shared" si="4"/>
        <v>2628.2663267342386</v>
      </c>
      <c r="AE83">
        <f>'IDT-1'!B83</f>
        <v>0</v>
      </c>
      <c r="AF83" s="24"/>
      <c r="AG83">
        <f t="shared" si="5"/>
        <v>2628.2663267342386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-21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5.34016</v>
      </c>
      <c r="E84">
        <f>GT_NG!P84</f>
        <v>11.126760563380282</v>
      </c>
      <c r="F84">
        <f>GT_Spot!P84</f>
        <v>0</v>
      </c>
      <c r="G84">
        <f>PPCL_NG!P84</f>
        <v>80.627170976456966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168.07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1190.4524110600962</v>
      </c>
      <c r="P84" s="36">
        <v>118.33548286128713</v>
      </c>
      <c r="Q84" s="36">
        <v>38.229999999999997</v>
      </c>
      <c r="R84" s="38">
        <v>0</v>
      </c>
      <c r="S84" s="38">
        <v>7.66</v>
      </c>
      <c r="T84" s="37">
        <f>SUMPRODUCT(LTA!J84:AN84,LTA!J$101:AN$101,LTA!J$103:AN$103)</f>
        <v>36.340000000000003</v>
      </c>
      <c r="U84" s="37">
        <f>SUMPRODUCT(LTA!J84:AN84,LTA!J$102:AN$102,LTA!J$103:AN$103)</f>
        <v>96.789999999999992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819.63000000000011</v>
      </c>
      <c r="AB84" s="75">
        <f>-STOA!N84</f>
        <v>0</v>
      </c>
      <c r="AC84">
        <f t="shared" si="3"/>
        <v>22.54474387978043</v>
      </c>
      <c r="AD84">
        <f t="shared" si="4"/>
        <v>2661.3533370464615</v>
      </c>
      <c r="AE84">
        <f>'IDT-1'!B84</f>
        <v>0</v>
      </c>
      <c r="AF84" s="24"/>
      <c r="AG84">
        <f t="shared" si="5"/>
        <v>2661.3533370464615</v>
      </c>
      <c r="AI84" s="34">
        <f>PXIL!H84</f>
        <v>0</v>
      </c>
      <c r="AJ84" s="34">
        <f>PXIL!N84</f>
        <v>0</v>
      </c>
      <c r="AK84" s="34">
        <f>RTM_IEX!H84</f>
        <v>11.34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5.34016</v>
      </c>
      <c r="E85">
        <f>GT_NG!P85</f>
        <v>11.126760563380282</v>
      </c>
      <c r="F85">
        <f>GT_Spot!P85</f>
        <v>0</v>
      </c>
      <c r="G85">
        <f>PPCL_NG!P85</f>
        <v>80.627170976456966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168.07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1195.8283870187718</v>
      </c>
      <c r="P85" s="36">
        <v>118.33548286128713</v>
      </c>
      <c r="Q85" s="36">
        <v>38.229999999999997</v>
      </c>
      <c r="R85" s="38">
        <v>0</v>
      </c>
      <c r="S85" s="38">
        <v>7.66</v>
      </c>
      <c r="T85" s="37">
        <f>SUMPRODUCT(LTA!J85:AN85,LTA!J$101:AN$101,LTA!J$103:AN$103)</f>
        <v>36.67</v>
      </c>
      <c r="U85" s="37">
        <f>SUMPRODUCT(LTA!J85:AN85,LTA!J$102:AN$102,LTA!J$103:AN$103)</f>
        <v>96.59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867.87000000000012</v>
      </c>
      <c r="AB85" s="75">
        <f>-STOA!N85</f>
        <v>0</v>
      </c>
      <c r="AC85">
        <f t="shared" si="3"/>
        <v>23.134726077833303</v>
      </c>
      <c r="AD85">
        <f t="shared" si="4"/>
        <v>2730.9993308070839</v>
      </c>
      <c r="AE85">
        <f>'IDT-1'!B85</f>
        <v>0</v>
      </c>
      <c r="AF85" s="24"/>
      <c r="AG85">
        <f t="shared" si="5"/>
        <v>2730.9993308070839</v>
      </c>
      <c r="AI85" s="34">
        <f>PXIL!H85</f>
        <v>0</v>
      </c>
      <c r="AJ85" s="34">
        <f>PXIL!N85</f>
        <v>0</v>
      </c>
      <c r="AK85" s="34">
        <f>RTM_IEX!H85</f>
        <v>27.83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5.34016</v>
      </c>
      <c r="E86">
        <f>GT_NG!P86</f>
        <v>11.126760563380282</v>
      </c>
      <c r="F86">
        <f>GT_Spot!P86</f>
        <v>0</v>
      </c>
      <c r="G86">
        <f>PPCL_NG!P86</f>
        <v>80.627170976456966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168.07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1244.6469214268625</v>
      </c>
      <c r="P86" s="36">
        <v>118.33548286128713</v>
      </c>
      <c r="Q86" s="36">
        <v>38.229999999999997</v>
      </c>
      <c r="R86" s="38">
        <v>0</v>
      </c>
      <c r="S86" s="38">
        <v>7.66</v>
      </c>
      <c r="T86" s="37">
        <f>SUMPRODUCT(LTA!J86:AN86,LTA!J$101:AN$101,LTA!J$103:AN$103)</f>
        <v>36.010000000000005</v>
      </c>
      <c r="U86" s="37">
        <f>SUMPRODUCT(LTA!J86:AN86,LTA!J$102:AN$102,LTA!J$103:AN$103)</f>
        <v>95.990000000000009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867.87000000000012</v>
      </c>
      <c r="AB86" s="75">
        <f>-STOA!N86</f>
        <v>0</v>
      </c>
      <c r="AC86">
        <f t="shared" si="3"/>
        <v>23.59116976686127</v>
      </c>
      <c r="AD86">
        <f t="shared" si="4"/>
        <v>2784.8814215261473</v>
      </c>
      <c r="AE86">
        <f>'IDT-1'!B86</f>
        <v>0</v>
      </c>
      <c r="AF86" s="24"/>
      <c r="AG86">
        <f t="shared" si="5"/>
        <v>2784.8814215261473</v>
      </c>
      <c r="AI86" s="34">
        <f>PXIL!H86</f>
        <v>0</v>
      </c>
      <c r="AJ86" s="34">
        <f>PXIL!N86</f>
        <v>0</v>
      </c>
      <c r="AK86" s="34">
        <f>RTM_IEX!H86</f>
        <v>34.61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5.34016</v>
      </c>
      <c r="E87">
        <f>GT_NG!P87</f>
        <v>11.477305184725243</v>
      </c>
      <c r="F87">
        <f>GT_Spot!P87</f>
        <v>0</v>
      </c>
      <c r="G87">
        <f>PPCL_NG!P87</f>
        <v>80.627170976456966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261.48000000000008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1244.706758722732</v>
      </c>
      <c r="P87" s="36">
        <v>118.33548286128713</v>
      </c>
      <c r="Q87" s="36">
        <v>38.229999999999997</v>
      </c>
      <c r="R87" s="38">
        <v>0</v>
      </c>
      <c r="S87" s="38">
        <v>7.66</v>
      </c>
      <c r="T87" s="37">
        <f>SUMPRODUCT(LTA!J87:AN87,LTA!J$101:AN$101,LTA!J$103:AN$103)</f>
        <v>44.010000000000005</v>
      </c>
      <c r="U87" s="37">
        <f>SUMPRODUCT(LTA!J87:AN87,LTA!J$102:AN$102,LTA!J$103:AN$103)</f>
        <v>94.789999999999992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1060.8599999999999</v>
      </c>
      <c r="AB87" s="75">
        <f>-STOA!N87</f>
        <v>0</v>
      </c>
      <c r="AC87">
        <f t="shared" si="3"/>
        <v>27.93538935253747</v>
      </c>
      <c r="AD87">
        <f t="shared" si="4"/>
        <v>2783.5375838576847</v>
      </c>
      <c r="AE87">
        <f>'IDT-1'!B87</f>
        <v>0</v>
      </c>
      <c r="AF87" s="24"/>
      <c r="AG87">
        <f t="shared" si="5"/>
        <v>2783.5375838576847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-256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5.34016</v>
      </c>
      <c r="E88">
        <f>GT_NG!P88</f>
        <v>11.477305184725243</v>
      </c>
      <c r="F88">
        <f>GT_Spot!P88</f>
        <v>0</v>
      </c>
      <c r="G88">
        <f>PPCL_NG!P88</f>
        <v>80.627170976456966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261.48000000000008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1244.706758722732</v>
      </c>
      <c r="P88" s="36">
        <v>118.33548286128713</v>
      </c>
      <c r="Q88" s="36">
        <v>38.229999999999997</v>
      </c>
      <c r="R88" s="38">
        <v>0</v>
      </c>
      <c r="S88" s="38">
        <v>7.66</v>
      </c>
      <c r="T88" s="37">
        <f>SUMPRODUCT(LTA!J88:AN88,LTA!J$101:AN$101,LTA!J$103:AN$103)</f>
        <v>42.67</v>
      </c>
      <c r="U88" s="37">
        <f>SUMPRODUCT(LTA!J88:AN88,LTA!J$102:AN$102,LTA!J$103:AN$103)</f>
        <v>92.19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1060.8599999999999</v>
      </c>
      <c r="AB88" s="75">
        <f>-STOA!N88</f>
        <v>0</v>
      </c>
      <c r="AC88">
        <f t="shared" si="3"/>
        <v>27.19918726137168</v>
      </c>
      <c r="AD88">
        <f t="shared" si="4"/>
        <v>2863.3337859488511</v>
      </c>
      <c r="AE88">
        <f>'IDT-1'!B88</f>
        <v>0</v>
      </c>
      <c r="AF88" s="24"/>
      <c r="AG88">
        <f t="shared" si="5"/>
        <v>2863.3337859488511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-173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5.34016</v>
      </c>
      <c r="E89">
        <f>GT_NG!P89</f>
        <v>11.477305184725243</v>
      </c>
      <c r="F89">
        <f>GT_Spot!P89</f>
        <v>0</v>
      </c>
      <c r="G89">
        <f>PPCL_NG!P89</f>
        <v>80.627170976456966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261.48000000000008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1311.4823403067596</v>
      </c>
      <c r="P89" s="36">
        <v>118.33548286128713</v>
      </c>
      <c r="Q89" s="36">
        <v>38.229999999999997</v>
      </c>
      <c r="R89" s="38">
        <v>0</v>
      </c>
      <c r="S89" s="38">
        <v>7.66</v>
      </c>
      <c r="T89" s="37">
        <f>SUMPRODUCT(LTA!J89:AN89,LTA!J$101:AN$101,LTA!J$103:AN$103)</f>
        <v>41.67</v>
      </c>
      <c r="U89" s="37">
        <f>SUMPRODUCT(LTA!J89:AN89,LTA!J$102:AN$102,LTA!J$103:AN$103)</f>
        <v>90.800000000000011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1060.8599999999999</v>
      </c>
      <c r="AB89" s="75">
        <f>-STOA!N89</f>
        <v>0</v>
      </c>
      <c r="AC89">
        <f t="shared" si="3"/>
        <v>27.019977740061933</v>
      </c>
      <c r="AD89">
        <f t="shared" si="4"/>
        <v>3012.8985770541876</v>
      </c>
      <c r="AE89">
        <f>'IDT-1'!B89</f>
        <v>0</v>
      </c>
      <c r="AF89" s="24"/>
      <c r="AG89">
        <f t="shared" si="5"/>
        <v>3012.8985770541876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-88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5.34016</v>
      </c>
      <c r="E90">
        <f>GT_NG!P90</f>
        <v>11.477305184725243</v>
      </c>
      <c r="F90">
        <f>GT_Spot!P90</f>
        <v>0</v>
      </c>
      <c r="G90">
        <f>PPCL_NG!P90</f>
        <v>80.627170976456966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261.48000000000008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1349.1764572390059</v>
      </c>
      <c r="P90" s="36">
        <v>118.33548286128713</v>
      </c>
      <c r="Q90" s="36">
        <v>38.229999999999997</v>
      </c>
      <c r="R90" s="38">
        <v>0</v>
      </c>
      <c r="S90" s="38">
        <v>7.66</v>
      </c>
      <c r="T90" s="37">
        <f>SUMPRODUCT(LTA!J90:AN90,LTA!J$101:AN$101,LTA!J$103:AN$103)</f>
        <v>41.67</v>
      </c>
      <c r="U90" s="37">
        <f>SUMPRODUCT(LTA!J90:AN90,LTA!J$102:AN$102,LTA!J$103:AN$103)</f>
        <v>87.800000000000011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1060.8599999999999</v>
      </c>
      <c r="AB90" s="75">
        <f>-STOA!N90</f>
        <v>0</v>
      </c>
      <c r="AC90">
        <f t="shared" si="3"/>
        <v>26.6167733888519</v>
      </c>
      <c r="AD90">
        <f t="shared" si="4"/>
        <v>3129.9958983376441</v>
      </c>
      <c r="AE90">
        <f>'IDT-1'!B90</f>
        <v>0</v>
      </c>
      <c r="AF90" s="24"/>
      <c r="AG90">
        <f t="shared" si="5"/>
        <v>3129.9958983376441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5.34016</v>
      </c>
      <c r="E91">
        <f>GT_NG!P91</f>
        <v>11.477305184725243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450.02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1349.1764572390059</v>
      </c>
      <c r="P91" s="36">
        <v>118.33548286128713</v>
      </c>
      <c r="Q91" s="36">
        <v>38.229999999999997</v>
      </c>
      <c r="R91" s="38">
        <v>0</v>
      </c>
      <c r="S91" s="38">
        <v>7.66</v>
      </c>
      <c r="T91" s="37">
        <f>SUMPRODUCT(LTA!J91:AN91,LTA!J$101:AN$101,LTA!J$103:AN$103)</f>
        <v>54.33</v>
      </c>
      <c r="U91" s="37">
        <f>SUMPRODUCT(LTA!J91:AN91,LTA!J$102:AN$102,LTA!J$103:AN$103)</f>
        <v>101.5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1205.5499999999997</v>
      </c>
      <c r="AB91" s="75">
        <f>-STOA!N91</f>
        <v>0</v>
      </c>
      <c r="AC91">
        <f t="shared" si="3"/>
        <v>30.583964502387452</v>
      </c>
      <c r="AD91">
        <f t="shared" si="4"/>
        <v>3377.3815362476512</v>
      </c>
      <c r="AE91">
        <f>'IDT-1'!B91</f>
        <v>0</v>
      </c>
      <c r="AF91" s="24"/>
      <c r="AG91">
        <f t="shared" si="5"/>
        <v>3377.3815362476512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-116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5.34016</v>
      </c>
      <c r="E92">
        <f>GT_NG!P92</f>
        <v>11.477305184725243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450.02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1338.8110163466765</v>
      </c>
      <c r="P92" s="36">
        <v>118.33548286128713</v>
      </c>
      <c r="Q92" s="36">
        <v>38.229999999999997</v>
      </c>
      <c r="R92" s="38">
        <v>0</v>
      </c>
      <c r="S92" s="38">
        <v>7.66</v>
      </c>
      <c r="T92" s="37">
        <f>SUMPRODUCT(LTA!J92:AN92,LTA!J$101:AN$101,LTA!J$103:AN$103)</f>
        <v>54.66</v>
      </c>
      <c r="U92" s="37">
        <f>SUMPRODUCT(LTA!J92:AN92,LTA!J$102:AN$102,LTA!J$103:AN$103)</f>
        <v>99.2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1205.5499999999997</v>
      </c>
      <c r="AB92" s="75">
        <f>-STOA!N92</f>
        <v>0</v>
      </c>
      <c r="AC92">
        <f t="shared" si="3"/>
        <v>29.684057972752314</v>
      </c>
      <c r="AD92">
        <f t="shared" si="4"/>
        <v>3459.9460018849568</v>
      </c>
      <c r="AE92">
        <f>'IDT-1'!B92</f>
        <v>0</v>
      </c>
      <c r="AF92" s="24"/>
      <c r="AG92">
        <f t="shared" si="5"/>
        <v>3459.9460018849568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-22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5.34016</v>
      </c>
      <c r="E93">
        <f>GT_NG!P93</f>
        <v>11.834407954203074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450.02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1340.6799041394765</v>
      </c>
      <c r="P93" s="36">
        <v>118.33548286128713</v>
      </c>
      <c r="Q93" s="36">
        <v>38.229999999999997</v>
      </c>
      <c r="R93" s="38">
        <v>0</v>
      </c>
      <c r="S93" s="38">
        <v>7.66</v>
      </c>
      <c r="T93" s="37">
        <f>SUMPRODUCT(LTA!J93:AN93,LTA!J$101:AN$101,LTA!J$103:AN$103)</f>
        <v>53.67</v>
      </c>
      <c r="U93" s="37">
        <f>SUMPRODUCT(LTA!J93:AN93,LTA!J$102:AN$102,LTA!J$103:AN$103)</f>
        <v>94.79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1205.5499999999997</v>
      </c>
      <c r="AB93" s="75">
        <f>-STOA!N93</f>
        <v>0</v>
      </c>
      <c r="AC93">
        <f t="shared" si="3"/>
        <v>29.691280924375011</v>
      </c>
      <c r="AD93">
        <f t="shared" si="4"/>
        <v>3452.7647694956127</v>
      </c>
      <c r="AE93">
        <f>'IDT-1'!B93</f>
        <v>51.521000000000001</v>
      </c>
      <c r="AF93" s="24"/>
      <c r="AG93">
        <f t="shared" si="5"/>
        <v>3504.2857694956128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-26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5.34016</v>
      </c>
      <c r="E94">
        <f>GT_NG!P94</f>
        <v>11.834407954203074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450.02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1257.9041636267996</v>
      </c>
      <c r="P94" s="36">
        <v>118.33548286128713</v>
      </c>
      <c r="Q94" s="36">
        <v>38.229999999999997</v>
      </c>
      <c r="R94" s="38">
        <v>0</v>
      </c>
      <c r="S94" s="38">
        <v>7.66</v>
      </c>
      <c r="T94" s="37">
        <f>SUMPRODUCT(LTA!J94:AN94,LTA!J$101:AN$101,LTA!J$103:AN$103)</f>
        <v>53.33</v>
      </c>
      <c r="U94" s="37">
        <f>SUMPRODUCT(LTA!J94:AN94,LTA!J$102:AN$102,LTA!J$103:AN$103)</f>
        <v>93.89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0.04</v>
      </c>
      <c r="Z94" s="34">
        <f>IEX!N94</f>
        <v>0</v>
      </c>
      <c r="AA94" s="75">
        <f>STOA!H94</f>
        <v>1205.5499999999997</v>
      </c>
      <c r="AB94" s="75">
        <f>-STOA!N94</f>
        <v>0</v>
      </c>
      <c r="AC94">
        <f t="shared" si="3"/>
        <v>28.986974603221402</v>
      </c>
      <c r="AD94">
        <f t="shared" si="4"/>
        <v>3421.8433353040882</v>
      </c>
      <c r="AE94">
        <f>'IDT-1'!B94</f>
        <v>29.827999999999999</v>
      </c>
      <c r="AF94" s="24"/>
      <c r="AG94">
        <f t="shared" si="5"/>
        <v>3451.6713353040882</v>
      </c>
      <c r="AI94" s="34">
        <f>PXIL!H94</f>
        <v>0</v>
      </c>
      <c r="AJ94" s="34">
        <f>PXIL!N94</f>
        <v>0</v>
      </c>
      <c r="AK94" s="34">
        <f>RTM_IEX!H94</f>
        <v>25.47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0.88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5.34016</v>
      </c>
      <c r="E95">
        <f>GT_NG!P95</f>
        <v>11.834407954203074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450.02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1481.2197753765995</v>
      </c>
      <c r="P95" s="36">
        <v>118.33548286128713</v>
      </c>
      <c r="Q95" s="36">
        <v>38.229999999999997</v>
      </c>
      <c r="R95" s="38">
        <v>0</v>
      </c>
      <c r="S95" s="38">
        <v>7.66</v>
      </c>
      <c r="T95" s="37">
        <f>SUMPRODUCT(LTA!J95:AN95,LTA!J$101:AN$101,LTA!J$103:AN$103)</f>
        <v>58.33</v>
      </c>
      <c r="U95" s="37">
        <f>SUMPRODUCT(LTA!J95:AN95,LTA!J$102:AN$102,LTA!J$103:AN$103)</f>
        <v>92.9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4.2</v>
      </c>
      <c r="Z95" s="34">
        <f>IEX!N95</f>
        <v>0</v>
      </c>
      <c r="AA95" s="75">
        <f>STOA!H95</f>
        <v>1204.4899999999996</v>
      </c>
      <c r="AB95" s="75">
        <f>-STOA!N95</f>
        <v>0</v>
      </c>
      <c r="AC95">
        <f t="shared" si="3"/>
        <v>31.010917741919727</v>
      </c>
      <c r="AD95">
        <f t="shared" si="4"/>
        <v>3660.7650039151904</v>
      </c>
      <c r="AE95">
        <f>'IDT-1'!B95</f>
        <v>10.847</v>
      </c>
      <c r="AF95" s="24"/>
      <c r="AG95">
        <f t="shared" si="5"/>
        <v>3671.6120039151906</v>
      </c>
      <c r="AI95" s="34">
        <f>PXIL!H95</f>
        <v>0</v>
      </c>
      <c r="AJ95" s="34">
        <f>PXIL!N95</f>
        <v>0</v>
      </c>
      <c r="AK95" s="34">
        <f>RTM_IEX!H95</f>
        <v>30.83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6.04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5.34016</v>
      </c>
      <c r="E96">
        <f>GT_NG!P96</f>
        <v>11.834407954203074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450.02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1506.3123832884471</v>
      </c>
      <c r="P96" s="36">
        <v>118.33548286128713</v>
      </c>
      <c r="Q96" s="36">
        <v>38.229999999999997</v>
      </c>
      <c r="R96" s="38">
        <v>0</v>
      </c>
      <c r="S96" s="38">
        <v>7.66</v>
      </c>
      <c r="T96" s="37">
        <f>SUMPRODUCT(LTA!J96:AN96,LTA!J$101:AN$101,LTA!J$103:AN$103)</f>
        <v>56.989999999999995</v>
      </c>
      <c r="U96" s="37">
        <f>SUMPRODUCT(LTA!J96:AN96,LTA!J$102:AN$102,LTA!J$103:AN$103)</f>
        <v>91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6.81</v>
      </c>
      <c r="Z96" s="34">
        <f>IEX!N96</f>
        <v>0</v>
      </c>
      <c r="AA96" s="75">
        <f>STOA!H96</f>
        <v>1204.4899999999996</v>
      </c>
      <c r="AB96" s="75">
        <f>-STOA!N96</f>
        <v>0</v>
      </c>
      <c r="AC96">
        <f t="shared" si="3"/>
        <v>31.362395648379241</v>
      </c>
      <c r="AD96">
        <f t="shared" si="4"/>
        <v>3702.2561339205781</v>
      </c>
      <c r="AE96">
        <f>'IDT-1'!B96</f>
        <v>0</v>
      </c>
      <c r="AF96" s="24"/>
      <c r="AG96">
        <f t="shared" si="5"/>
        <v>3702.2561339205781</v>
      </c>
      <c r="AI96" s="34">
        <f>PXIL!H96</f>
        <v>0</v>
      </c>
      <c r="AJ96" s="34">
        <f>PXIL!N96</f>
        <v>0</v>
      </c>
      <c r="AK96" s="34">
        <f>RTM_IEX!H96</f>
        <v>45.89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8.36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5.34016</v>
      </c>
      <c r="E97">
        <f>GT_NG!P97</f>
        <v>11.834407954203074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450.02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1505.6894206908471</v>
      </c>
      <c r="P97" s="36">
        <v>118.33548286128713</v>
      </c>
      <c r="Q97" s="36">
        <v>38.229999999999997</v>
      </c>
      <c r="R97" s="38">
        <v>0</v>
      </c>
      <c r="S97" s="38">
        <v>7.66</v>
      </c>
      <c r="T97" s="37">
        <f>SUMPRODUCT(LTA!J97:AN97,LTA!J$101:AN$101,LTA!J$103:AN$103)</f>
        <v>56.010000000000005</v>
      </c>
      <c r="U97" s="37">
        <f>SUMPRODUCT(LTA!J97:AN97,LTA!J$102:AN$102,LTA!J$103:AN$103)</f>
        <v>89.300000000000011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7.12</v>
      </c>
      <c r="Z97" s="34">
        <f>IEX!N97</f>
        <v>0</v>
      </c>
      <c r="AA97" s="75">
        <f>STOA!H97</f>
        <v>1204.4899999999996</v>
      </c>
      <c r="AB97" s="75">
        <f>-STOA!N97</f>
        <v>0</v>
      </c>
      <c r="AC97">
        <f t="shared" si="3"/>
        <v>31.642452853725199</v>
      </c>
      <c r="AD97">
        <f t="shared" si="4"/>
        <v>3568.6131141176334</v>
      </c>
      <c r="AE97">
        <f>'IDT-1'!B97</f>
        <v>0</v>
      </c>
      <c r="AF97" s="24"/>
      <c r="AG97">
        <f t="shared" si="5"/>
        <v>3568.6131141176334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-83</v>
      </c>
      <c r="AM97" s="34">
        <f>RTM_PXI!H97</f>
        <v>0</v>
      </c>
      <c r="AN97" s="34">
        <f>RTM_PXI!N97</f>
        <v>0</v>
      </c>
      <c r="AO97" s="147">
        <f>GDAM_IEX!H97</f>
        <v>6.88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5.34016</v>
      </c>
      <c r="E98">
        <f>GT_NG!P98</f>
        <v>11.834407954203074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450.02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1505.6894206908471</v>
      </c>
      <c r="P98" s="36">
        <v>118.33548286128713</v>
      </c>
      <c r="Q98" s="36">
        <v>38.229999999999997</v>
      </c>
      <c r="R98" s="38">
        <v>0</v>
      </c>
      <c r="S98" s="38">
        <v>7.66</v>
      </c>
      <c r="T98" s="37">
        <f>SUMPRODUCT(LTA!J98:AN98,LTA!J$101:AN$101,LTA!J$103:AN$103)</f>
        <v>54</v>
      </c>
      <c r="U98" s="37">
        <f>SUMPRODUCT(LTA!J98:AN98,LTA!J$102:AN$102,LTA!J$103:AN$103)</f>
        <v>87.199999999999989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7.76</v>
      </c>
      <c r="Z98" s="34">
        <f>IEX!N98</f>
        <v>0</v>
      </c>
      <c r="AA98" s="75">
        <f>STOA!H98</f>
        <v>1204.4899999999996</v>
      </c>
      <c r="AB98" s="75">
        <f>-STOA!N98</f>
        <v>0</v>
      </c>
      <c r="AC98">
        <f t="shared" si="3"/>
        <v>31.511146961026526</v>
      </c>
      <c r="AD98">
        <f t="shared" si="4"/>
        <v>3577.2144200103317</v>
      </c>
      <c r="AE98">
        <f>'IDT-1'!B98</f>
        <v>0</v>
      </c>
      <c r="AF98" s="24"/>
      <c r="AG98">
        <f t="shared" si="5"/>
        <v>3577.2144200103317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-71</v>
      </c>
      <c r="AM98" s="34">
        <f>RTM_PXI!H98</f>
        <v>0</v>
      </c>
      <c r="AN98" s="34">
        <f>RTM_PXI!N98</f>
        <v>0</v>
      </c>
      <c r="AO98" s="147">
        <f>GDAM_IEX!H98</f>
        <v>6.82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0.20261735199999978</v>
      </c>
      <c r="E99">
        <f t="shared" si="6"/>
        <v>0.28127914094357714</v>
      </c>
      <c r="F99">
        <f t="shared" si="6"/>
        <v>0</v>
      </c>
      <c r="G99">
        <f t="shared" si="6"/>
        <v>1.9622823678116559</v>
      </c>
      <c r="H99">
        <f t="shared" si="6"/>
        <v>0</v>
      </c>
      <c r="I99">
        <f t="shared" si="6"/>
        <v>2.9521036647004144</v>
      </c>
      <c r="J99">
        <f t="shared" si="6"/>
        <v>0</v>
      </c>
      <c r="K99">
        <f t="shared" si="6"/>
        <v>4.6939577499999992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28.28811942354093</v>
      </c>
      <c r="P99" s="36">
        <f t="shared" si="6"/>
        <v>2.84109263171344</v>
      </c>
      <c r="Q99" s="36">
        <f t="shared" si="6"/>
        <v>0.78853750000000056</v>
      </c>
      <c r="R99" s="38">
        <f t="shared" si="6"/>
        <v>0.44882385644020906</v>
      </c>
      <c r="S99" s="38">
        <f t="shared" si="6"/>
        <v>0.16579000000000008</v>
      </c>
      <c r="T99" s="37">
        <f t="shared" si="6"/>
        <v>5.5554874999999999</v>
      </c>
      <c r="U99" s="37">
        <f t="shared" si="6"/>
        <v>2.2923700000000005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0.44531499999999985</v>
      </c>
      <c r="Z99" s="34">
        <f t="shared" si="6"/>
        <v>-2.7185000000000001</v>
      </c>
      <c r="AA99" s="75">
        <f t="shared" si="6"/>
        <v>20.474880000000017</v>
      </c>
      <c r="AB99" s="75">
        <f t="shared" si="6"/>
        <v>0</v>
      </c>
      <c r="AC99">
        <f t="shared" si="6"/>
        <v>0.63806612234842375</v>
      </c>
      <c r="AD99">
        <f t="shared" si="6"/>
        <v>69.192332564801802</v>
      </c>
      <c r="AE99">
        <f t="shared" si="6"/>
        <v>0.12427449999999998</v>
      </c>
      <c r="AG99">
        <f t="shared" si="6"/>
        <v>69.316607064801801</v>
      </c>
      <c r="AI99">
        <f t="shared" si="6"/>
        <v>0</v>
      </c>
      <c r="AJ99">
        <f t="shared" si="6"/>
        <v>0</v>
      </c>
      <c r="AK99">
        <f t="shared" si="6"/>
        <v>1.4557875000000005</v>
      </c>
      <c r="AL99">
        <f t="shared" si="6"/>
        <v>-0.33350000000000002</v>
      </c>
      <c r="AM99">
        <f t="shared" si="6"/>
        <v>0</v>
      </c>
      <c r="AN99">
        <f t="shared" si="6"/>
        <v>0</v>
      </c>
      <c r="AO99">
        <f t="shared" si="6"/>
        <v>3.3954999999999999E-2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6.2477739999999997</v>
      </c>
      <c r="E3">
        <f>GT_NG!Q3</f>
        <v>7.6515215426333238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846.19197408193281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48.33</v>
      </c>
      <c r="U3" s="37">
        <f>SUMPRODUCT(LTA!J3:AN3,LTA!J$102:AN$102,LTA!J$104:AN$104)</f>
        <v>121.36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502.98</v>
      </c>
      <c r="AB3" s="75">
        <f>-STOA!O3</f>
        <v>0</v>
      </c>
      <c r="AC3">
        <f>SUMIF(B3:AB3,"&gt;0")*$AC$2-SUMIF(B3:AB3,"&lt;0")*($AC$2/(1-$AC$2))+SUMIF(AI3:AR3,"&gt;0")*$AC$2-SUMIF(AI3:AR3,"&lt;0")*($AC$2/(1-$AC$2))</f>
        <v>14.773491713991962</v>
      </c>
      <c r="AD3">
        <f>SUM(B3:AB3,AI3:AV3)-AC3</f>
        <v>1681.7129159670083</v>
      </c>
      <c r="AE3">
        <f>'IDT-1'!C3</f>
        <v>0</v>
      </c>
      <c r="AF3" s="24"/>
      <c r="AG3">
        <f>SUM(AD3:AF3)</f>
        <v>1681.7129159670083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-31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6.2477739999999997</v>
      </c>
      <c r="E4">
        <f>GT_NG!Q4</f>
        <v>7.8862307924073525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854.17516162747609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48</v>
      </c>
      <c r="U4" s="37">
        <f>SUMPRODUCT(LTA!J4:AN4,LTA!J$102:AN$102,LTA!J$104:AN$104)</f>
        <v>121.17999999999999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502.98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14.965305412945964</v>
      </c>
      <c r="AD4">
        <f t="shared" ref="AD4:AD67" si="1">SUM(B4:AB4,AI4:AV4)-AC4</f>
        <v>1674.2289990633717</v>
      </c>
      <c r="AE4">
        <f>'IDT-1'!C4</f>
        <v>-5</v>
      </c>
      <c r="AF4" s="24"/>
      <c r="AG4">
        <f t="shared" ref="AG4:AG67" si="2">SUM(AD4:AF4)</f>
        <v>1669.2289990633717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-46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6.2477739999999997</v>
      </c>
      <c r="E5">
        <f>GT_NG!Q5</f>
        <v>7.8862307924073525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835.13545766305276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47.33</v>
      </c>
      <c r="U5" s="37">
        <f>SUMPRODUCT(LTA!J5:AN5,LTA!J$102:AN$102,LTA!J$104:AN$104)</f>
        <v>120.86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502.98</v>
      </c>
      <c r="AB5" s="75">
        <f>-STOA!O5</f>
        <v>0</v>
      </c>
      <c r="AC5">
        <f t="shared" si="0"/>
        <v>14.788584741919919</v>
      </c>
      <c r="AD5">
        <f t="shared" si="1"/>
        <v>1655.3760157699744</v>
      </c>
      <c r="AE5">
        <f>'IDT-1'!C5</f>
        <v>-15</v>
      </c>
      <c r="AF5" s="24"/>
      <c r="AG5">
        <f t="shared" si="2"/>
        <v>1640.3760157699744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-45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6.2477739999999997</v>
      </c>
      <c r="E6">
        <f>GT_NG!Q6</f>
        <v>7.8862307924073525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835.13545766305276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46.67</v>
      </c>
      <c r="U6" s="37">
        <f>SUMPRODUCT(LTA!J6:AN6,LTA!J$102:AN$102,LTA!J$104:AN$104)</f>
        <v>120.17999999999999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502.98</v>
      </c>
      <c r="AB6" s="75">
        <f>-STOA!O6</f>
        <v>0</v>
      </c>
      <c r="AC6">
        <f t="shared" si="0"/>
        <v>14.777328741919922</v>
      </c>
      <c r="AD6">
        <f t="shared" si="1"/>
        <v>1654.0472717699747</v>
      </c>
      <c r="AE6">
        <f>'IDT-1'!C6</f>
        <v>-25</v>
      </c>
      <c r="AF6" s="24"/>
      <c r="AG6">
        <f t="shared" si="2"/>
        <v>1629.0472717699747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6.2477739999999997</v>
      </c>
      <c r="E7">
        <f>GT_NG!Q7</f>
        <v>7.8862307924073525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834.05794297661828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36.67</v>
      </c>
      <c r="U7" s="37">
        <f>SUMPRODUCT(LTA!J7:AN7,LTA!J$102:AN$102,LTA!J$104:AN$104)</f>
        <v>119.67999999999999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-40</v>
      </c>
      <c r="AA7" s="75">
        <f>STOA!I7</f>
        <v>502.98</v>
      </c>
      <c r="AB7" s="75">
        <f>-STOA!O7</f>
        <v>0</v>
      </c>
      <c r="AC7">
        <f t="shared" si="0"/>
        <v>14.849500773051652</v>
      </c>
      <c r="AD7">
        <f t="shared" si="1"/>
        <v>1622.3975850524084</v>
      </c>
      <c r="AE7">
        <f>'IDT-1'!C7</f>
        <v>0</v>
      </c>
      <c r="AF7" s="24"/>
      <c r="AG7">
        <f t="shared" si="2"/>
        <v>1622.3975850524084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6.2477739999999997</v>
      </c>
      <c r="E8">
        <f>GT_NG!Q8</f>
        <v>7.8862307924073525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833.01245459202732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36.33</v>
      </c>
      <c r="U8" s="37">
        <f>SUMPRODUCT(LTA!J8:AN8,LTA!J$102:AN$102,LTA!J$104:AN$104)</f>
        <v>114.67999999999999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-100</v>
      </c>
      <c r="AA8" s="75">
        <f>STOA!I8</f>
        <v>502.98</v>
      </c>
      <c r="AB8" s="75">
        <f>-STOA!O8</f>
        <v>0</v>
      </c>
      <c r="AC8">
        <f t="shared" si="0"/>
        <v>15.107473190992206</v>
      </c>
      <c r="AD8">
        <f t="shared" si="1"/>
        <v>1582.5541242498768</v>
      </c>
      <c r="AE8">
        <f>'IDT-1'!C8</f>
        <v>-1</v>
      </c>
      <c r="AF8" s="24"/>
      <c r="AG8">
        <f t="shared" si="2"/>
        <v>1581.5541242498768</v>
      </c>
      <c r="AI8" s="34">
        <f>PXIL!I8</f>
        <v>0</v>
      </c>
      <c r="AJ8" s="34">
        <f>PXIL!O8</f>
        <v>0</v>
      </c>
      <c r="AK8" s="34">
        <f>RTM_IEX!I8</f>
        <v>1.8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6.2477739999999997</v>
      </c>
      <c r="E9">
        <f>GT_NG!Q9</f>
        <v>7.8862307924073525</v>
      </c>
      <c r="F9">
        <f>GT_Spot!Q9</f>
        <v>0</v>
      </c>
      <c r="G9">
        <f>PPCL_NG!Q9</f>
        <v>91.6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841.59829135154314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35</v>
      </c>
      <c r="U9" s="37">
        <f>SUMPRODUCT(LTA!J9:AN9,LTA!J$102:AN$102,LTA!J$104:AN$104)</f>
        <v>114.67999999999999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-100</v>
      </c>
      <c r="AA9" s="75">
        <f>STOA!I9</f>
        <v>502.98</v>
      </c>
      <c r="AB9" s="75">
        <f>-STOA!O9</f>
        <v>0</v>
      </c>
      <c r="AC9">
        <f t="shared" si="0"/>
        <v>15.599594219772138</v>
      </c>
      <c r="AD9">
        <f t="shared" si="1"/>
        <v>1640.6478399806128</v>
      </c>
      <c r="AE9">
        <f>'IDT-1'!C9</f>
        <v>-16</v>
      </c>
      <c r="AF9" s="24"/>
      <c r="AG9">
        <f t="shared" si="2"/>
        <v>1624.6478399806128</v>
      </c>
      <c r="AI9" s="34">
        <f>PXIL!I9</f>
        <v>0</v>
      </c>
      <c r="AJ9" s="34">
        <f>PXIL!O9</f>
        <v>0</v>
      </c>
      <c r="AK9" s="34">
        <f>RTM_IEX!I9</f>
        <v>8.1300000000000008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6.2477739999999997</v>
      </c>
      <c r="E10">
        <f>GT_NG!Q10</f>
        <v>7.8862307924073525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834.27021572772594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34</v>
      </c>
      <c r="U10" s="37">
        <f>SUMPRODUCT(LTA!J10:AN10,LTA!J$102:AN$102,LTA!J$104:AN$104)</f>
        <v>114.67999999999999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-110</v>
      </c>
      <c r="AA10" s="75">
        <f>STOA!I10</f>
        <v>502.98</v>
      </c>
      <c r="AB10" s="75">
        <f>-STOA!O10</f>
        <v>0</v>
      </c>
      <c r="AC10">
        <f t="shared" si="0"/>
        <v>15.230553961780966</v>
      </c>
      <c r="AD10">
        <f t="shared" si="1"/>
        <v>1576.9988046147869</v>
      </c>
      <c r="AE10">
        <f>'IDT-1'!C10</f>
        <v>-21</v>
      </c>
      <c r="AF10" s="24"/>
      <c r="AG10">
        <f t="shared" si="2"/>
        <v>1555.9988046147869</v>
      </c>
      <c r="AI10" s="34">
        <f>PXIL!I10</f>
        <v>0</v>
      </c>
      <c r="AJ10" s="34">
        <f>PXIL!O10</f>
        <v>0</v>
      </c>
      <c r="AK10" s="34">
        <f>RTM_IEX!I10</f>
        <v>7.44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6.2477739999999997</v>
      </c>
      <c r="E11">
        <f>GT_NG!Q11</f>
        <v>7.8862307924073525</v>
      </c>
      <c r="F11">
        <f>GT_Spot!Q11</f>
        <v>0</v>
      </c>
      <c r="G11">
        <f>PPCL_NG!Q11</f>
        <v>71.599999999999994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829.6061670215114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33.67</v>
      </c>
      <c r="U11" s="37">
        <f>SUMPRODUCT(LTA!J11:AN11,LTA!J$102:AN$102,LTA!J$104:AN$104)</f>
        <v>113.02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-100</v>
      </c>
      <c r="AA11" s="75">
        <f>STOA!I11</f>
        <v>502.98</v>
      </c>
      <c r="AB11" s="75">
        <f>-STOA!O11</f>
        <v>0</v>
      </c>
      <c r="AC11">
        <f t="shared" si="0"/>
        <v>15.284847274661619</v>
      </c>
      <c r="AD11">
        <f t="shared" si="1"/>
        <v>1603.4927125078043</v>
      </c>
      <c r="AE11">
        <f>'IDT-1'!C11</f>
        <v>-1</v>
      </c>
      <c r="AF11" s="24"/>
      <c r="AG11">
        <f t="shared" si="2"/>
        <v>1602.4927125078043</v>
      </c>
      <c r="AI11" s="34">
        <f>PXIL!I11</f>
        <v>0</v>
      </c>
      <c r="AJ11" s="34">
        <f>PXIL!O11</f>
        <v>0</v>
      </c>
      <c r="AK11" s="34">
        <f>RTM_IEX!I11</f>
        <v>5.64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6.2477739999999997</v>
      </c>
      <c r="E12">
        <f>GT_NG!Q12</f>
        <v>7.8862307924073525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829.61078318820466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21.67</v>
      </c>
      <c r="U12" s="37">
        <f>SUMPRODUCT(LTA!J12:AN12,LTA!J$102:AN$102,LTA!J$104:AN$104)</f>
        <v>112.52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-115</v>
      </c>
      <c r="AA12" s="75">
        <f>STOA!I12</f>
        <v>502.98</v>
      </c>
      <c r="AB12" s="75">
        <f>-STOA!O12</f>
        <v>0</v>
      </c>
      <c r="AC12">
        <f t="shared" si="0"/>
        <v>15.174149416335181</v>
      </c>
      <c r="AD12">
        <f t="shared" si="1"/>
        <v>1560.298026532824</v>
      </c>
      <c r="AE12">
        <f>'IDT-1'!C12</f>
        <v>-51</v>
      </c>
      <c r="AF12" s="24"/>
      <c r="AG12">
        <f t="shared" si="2"/>
        <v>1509.298026532824</v>
      </c>
      <c r="AI12" s="34">
        <f>PXIL!I12</f>
        <v>0</v>
      </c>
      <c r="AJ12" s="34">
        <f>PXIL!O12</f>
        <v>0</v>
      </c>
      <c r="AK12" s="34">
        <f>RTM_IEX!I12</f>
        <v>14.83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6.2477739999999997</v>
      </c>
      <c r="E13">
        <f>GT_NG!Q13</f>
        <v>7.8862307924073525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829.61078318820466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21.67</v>
      </c>
      <c r="U13" s="37">
        <f>SUMPRODUCT(LTA!J13:AN13,LTA!J$102:AN$102,LTA!J$104:AN$104)</f>
        <v>112.17999999999999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-165</v>
      </c>
      <c r="AA13" s="75">
        <f>STOA!I13</f>
        <v>502.98</v>
      </c>
      <c r="AB13" s="75">
        <f>-STOA!O13</f>
        <v>0</v>
      </c>
      <c r="AC13">
        <f t="shared" si="0"/>
        <v>15.621395302579634</v>
      </c>
      <c r="AD13">
        <f t="shared" si="1"/>
        <v>1512.6707806465797</v>
      </c>
      <c r="AE13">
        <f>'IDT-1'!C13</f>
        <v>-21</v>
      </c>
      <c r="AF13" s="24"/>
      <c r="AG13">
        <f t="shared" si="2"/>
        <v>1491.6707806465797</v>
      </c>
      <c r="AI13" s="34">
        <f>PXIL!I13</f>
        <v>0</v>
      </c>
      <c r="AJ13" s="34">
        <f>PXIL!O13</f>
        <v>0</v>
      </c>
      <c r="AK13" s="34">
        <f>RTM_IEX!I13</f>
        <v>17.989999999999998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6.2477739999999997</v>
      </c>
      <c r="E14">
        <f>GT_NG!Q14</f>
        <v>7.8862307924073525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829.6061670215114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21.33</v>
      </c>
      <c r="U14" s="37">
        <f>SUMPRODUCT(LTA!J14:AN14,LTA!J$102:AN$102,LTA!J$104:AN$104)</f>
        <v>112.02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-195</v>
      </c>
      <c r="AA14" s="75">
        <f>STOA!I14</f>
        <v>502.98</v>
      </c>
      <c r="AB14" s="75">
        <f>-STOA!O14</f>
        <v>0</v>
      </c>
      <c r="AC14">
        <f t="shared" si="0"/>
        <v>15.863899258526081</v>
      </c>
      <c r="AD14">
        <f t="shared" si="1"/>
        <v>1481.0436605239397</v>
      </c>
      <c r="AE14">
        <f>'IDT-1'!C14</f>
        <v>-5</v>
      </c>
      <c r="AF14" s="24"/>
      <c r="AG14">
        <f t="shared" si="2"/>
        <v>1476.0436605239397</v>
      </c>
      <c r="AI14" s="34">
        <f>PXIL!I14</f>
        <v>0</v>
      </c>
      <c r="AJ14" s="34">
        <f>PXIL!O14</f>
        <v>0</v>
      </c>
      <c r="AK14" s="34">
        <f>RTM_IEX!I14</f>
        <v>17.11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6.2477739999999997</v>
      </c>
      <c r="E15">
        <f>GT_NG!Q15</f>
        <v>7.8862307924073525</v>
      </c>
      <c r="F15">
        <f>GT_Spot!Q15</f>
        <v>0</v>
      </c>
      <c r="G15">
        <f>PPCL_NG!Q15</f>
        <v>91.6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825.56037627643013</v>
      </c>
      <c r="P15" s="36">
        <v>68.427387968547222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21</v>
      </c>
      <c r="U15" s="37">
        <f>SUMPRODUCT(LTA!J15:AN15,LTA!J$102:AN$102,LTA!J$104:AN$104)</f>
        <v>108.86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-195</v>
      </c>
      <c r="AA15" s="75">
        <f>STOA!I15</f>
        <v>502.98</v>
      </c>
      <c r="AB15" s="75">
        <f>-STOA!O15</f>
        <v>0</v>
      </c>
      <c r="AC15">
        <f t="shared" si="0"/>
        <v>16.188342616267398</v>
      </c>
      <c r="AD15">
        <f t="shared" si="1"/>
        <v>1519.3434264211171</v>
      </c>
      <c r="AE15">
        <f>'IDT-1'!C15</f>
        <v>-25</v>
      </c>
      <c r="AF15" s="24"/>
      <c r="AG15">
        <f t="shared" si="2"/>
        <v>1494.3434264211171</v>
      </c>
      <c r="AI15" s="34">
        <f>PXIL!I15</f>
        <v>0</v>
      </c>
      <c r="AJ15" s="34">
        <f>PXIL!O15</f>
        <v>0</v>
      </c>
      <c r="AK15" s="34">
        <f>RTM_IEX!I15</f>
        <v>18.27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6.2477739999999997</v>
      </c>
      <c r="E16">
        <f>GT_NG!Q16</f>
        <v>7.8862307924073525</v>
      </c>
      <c r="F16">
        <f>GT_Spot!Q16</f>
        <v>0</v>
      </c>
      <c r="G16">
        <f>PPCL_NG!Q16</f>
        <v>91.6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828.43434072962452</v>
      </c>
      <c r="P16" s="36">
        <v>68.427387968547222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20.67</v>
      </c>
      <c r="U16" s="37">
        <f>SUMPRODUCT(LTA!J16:AN16,LTA!J$102:AN$102,LTA!J$104:AN$104)</f>
        <v>108.86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-195</v>
      </c>
      <c r="AA16" s="75">
        <f>STOA!I16</f>
        <v>502.98</v>
      </c>
      <c r="AB16" s="75">
        <f>-STOA!O16</f>
        <v>0</v>
      </c>
      <c r="AC16">
        <f t="shared" si="0"/>
        <v>16.22978791767423</v>
      </c>
      <c r="AD16">
        <f t="shared" si="1"/>
        <v>1524.2359455729047</v>
      </c>
      <c r="AE16">
        <f>'IDT-1'!C16</f>
        <v>-45</v>
      </c>
      <c r="AF16" s="24"/>
      <c r="AG16">
        <f t="shared" si="2"/>
        <v>1479.2359455729047</v>
      </c>
      <c r="AI16" s="34">
        <f>PXIL!I16</f>
        <v>0</v>
      </c>
      <c r="AJ16" s="34">
        <f>PXIL!O16</f>
        <v>0</v>
      </c>
      <c r="AK16" s="34">
        <f>RTM_IEX!I16</f>
        <v>20.66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6.2477739999999997</v>
      </c>
      <c r="E17">
        <f>GT_NG!Q17</f>
        <v>7.8862307924073525</v>
      </c>
      <c r="F17">
        <f>GT_Spot!Q17</f>
        <v>0</v>
      </c>
      <c r="G17">
        <f>PPCL_NG!Q17</f>
        <v>91.6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838.38554175588126</v>
      </c>
      <c r="P17" s="36">
        <v>68.427387968547222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20</v>
      </c>
      <c r="U17" s="37">
        <f>SUMPRODUCT(LTA!J17:AN17,LTA!J$102:AN$102,LTA!J$104:AN$104)</f>
        <v>108.86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-195</v>
      </c>
      <c r="AA17" s="75">
        <f>STOA!I17</f>
        <v>502.98</v>
      </c>
      <c r="AB17" s="75">
        <f>-STOA!O17</f>
        <v>0</v>
      </c>
      <c r="AC17">
        <f t="shared" si="0"/>
        <v>16.380074006294787</v>
      </c>
      <c r="AD17">
        <f t="shared" si="1"/>
        <v>1541.9768605105407</v>
      </c>
      <c r="AE17">
        <f>'IDT-1'!C17</f>
        <v>-60</v>
      </c>
      <c r="AF17" s="24"/>
      <c r="AG17">
        <f t="shared" si="2"/>
        <v>1481.9768605105407</v>
      </c>
      <c r="AI17" s="34">
        <f>PXIL!I17</f>
        <v>0</v>
      </c>
      <c r="AJ17" s="34">
        <f>PXIL!O17</f>
        <v>0</v>
      </c>
      <c r="AK17" s="34">
        <f>RTM_IEX!I17</f>
        <v>29.27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6.2477739999999997</v>
      </c>
      <c r="E18">
        <f>GT_NG!Q18</f>
        <v>7.8862307924073525</v>
      </c>
      <c r="F18">
        <f>GT_Spot!Q18</f>
        <v>0</v>
      </c>
      <c r="G18">
        <f>PPCL_NG!Q18</f>
        <v>91.6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837.92554175588123</v>
      </c>
      <c r="P18" s="36">
        <v>68.427387968547222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19.329999999999998</v>
      </c>
      <c r="U18" s="37">
        <f>SUMPRODUCT(LTA!J18:AN18,LTA!J$102:AN$102,LTA!J$104:AN$104)</f>
        <v>108.86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-195</v>
      </c>
      <c r="AA18" s="75">
        <f>STOA!I18</f>
        <v>502.98</v>
      </c>
      <c r="AB18" s="75">
        <f>-STOA!O18</f>
        <v>0</v>
      </c>
      <c r="AC18">
        <f t="shared" si="0"/>
        <v>16.384190006294784</v>
      </c>
      <c r="AD18">
        <f t="shared" si="1"/>
        <v>1542.4627445105407</v>
      </c>
      <c r="AE18">
        <f>'IDT-1'!C18</f>
        <v>-80</v>
      </c>
      <c r="AF18" s="24"/>
      <c r="AG18">
        <f t="shared" si="2"/>
        <v>1462.4627445105407</v>
      </c>
      <c r="AI18" s="34">
        <f>PXIL!I18</f>
        <v>0</v>
      </c>
      <c r="AJ18" s="34">
        <f>PXIL!O18</f>
        <v>0</v>
      </c>
      <c r="AK18" s="34">
        <f>RTM_IEX!I18</f>
        <v>30.89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6.2477739999999997</v>
      </c>
      <c r="E19">
        <f>GT_NG!Q19</f>
        <v>7.8862307924073525</v>
      </c>
      <c r="F19">
        <f>GT_Spot!Q19</f>
        <v>0</v>
      </c>
      <c r="G19">
        <f>PPCL_NG!Q19</f>
        <v>91.6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838.38498291347059</v>
      </c>
      <c r="P19" s="36">
        <v>68.427387968547222</v>
      </c>
      <c r="Q19" s="36">
        <v>22.1</v>
      </c>
      <c r="R19" s="38">
        <v>0</v>
      </c>
      <c r="S19" s="38">
        <v>0</v>
      </c>
      <c r="T19" s="37">
        <f>SUMPRODUCT(LTA!J19:AN19,LTA!J$101:AN$101,LTA!J$104:AN$104)</f>
        <v>18.329999999999998</v>
      </c>
      <c r="U19" s="37">
        <f>SUMPRODUCT(LTA!J19:AN19,LTA!J$102:AN$102,LTA!J$104:AN$104)</f>
        <v>108.86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-260</v>
      </c>
      <c r="AA19" s="75">
        <f>STOA!I19</f>
        <v>502.98</v>
      </c>
      <c r="AB19" s="75">
        <f>-STOA!O19</f>
        <v>0</v>
      </c>
      <c r="AC19">
        <f t="shared" si="0"/>
        <v>16.871390564136327</v>
      </c>
      <c r="AD19">
        <f t="shared" si="1"/>
        <v>1469.4249851102886</v>
      </c>
      <c r="AE19">
        <f>'IDT-1'!C19</f>
        <v>-38.526000000000003</v>
      </c>
      <c r="AF19" s="24"/>
      <c r="AG19">
        <f t="shared" si="2"/>
        <v>1430.8989851102885</v>
      </c>
      <c r="AI19" s="34">
        <f>PXIL!I19</f>
        <v>0</v>
      </c>
      <c r="AJ19" s="34">
        <f>PXIL!O19</f>
        <v>0</v>
      </c>
      <c r="AK19" s="34">
        <f>RTM_IEX!I19</f>
        <v>23.88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6.2477739999999997</v>
      </c>
      <c r="E20">
        <f>GT_NG!Q20</f>
        <v>7.8862307924073525</v>
      </c>
      <c r="F20">
        <f>GT_Spot!Q20</f>
        <v>0</v>
      </c>
      <c r="G20">
        <f>PPCL_NG!Q20</f>
        <v>91.6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835.51502298734908</v>
      </c>
      <c r="P20" s="36">
        <v>68.427387968547222</v>
      </c>
      <c r="Q20" s="36">
        <v>22.1</v>
      </c>
      <c r="R20" s="38">
        <v>0</v>
      </c>
      <c r="S20" s="38">
        <v>0</v>
      </c>
      <c r="T20" s="37">
        <f>SUMPRODUCT(LTA!J20:AN20,LTA!J$101:AN$101,LTA!J$104:AN$104)</f>
        <v>18</v>
      </c>
      <c r="U20" s="37">
        <f>SUMPRODUCT(LTA!J20:AN20,LTA!J$102:AN$102,LTA!J$104:AN$104)</f>
        <v>108.86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-300</v>
      </c>
      <c r="AA20" s="75">
        <f>STOA!I20</f>
        <v>502.98</v>
      </c>
      <c r="AB20" s="75">
        <f>-STOA!O20</f>
        <v>0</v>
      </c>
      <c r="AC20">
        <f t="shared" si="0"/>
        <v>17.167985209752469</v>
      </c>
      <c r="AD20">
        <f t="shared" si="1"/>
        <v>1424.0984305385509</v>
      </c>
      <c r="AE20">
        <f>'IDT-1'!C20</f>
        <v>-22.437999999999999</v>
      </c>
      <c r="AF20" s="24"/>
      <c r="AG20">
        <f t="shared" si="2"/>
        <v>1401.6604305385508</v>
      </c>
      <c r="AI20" s="34">
        <f>PXIL!I20</f>
        <v>0</v>
      </c>
      <c r="AJ20" s="34">
        <f>PXIL!O20</f>
        <v>0</v>
      </c>
      <c r="AK20" s="34">
        <f>RTM_IEX!I20</f>
        <v>22.05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6.2477739999999997</v>
      </c>
      <c r="E21">
        <f>GT_NG!Q21</f>
        <v>7.8862307924073525</v>
      </c>
      <c r="F21">
        <f>GT_Spot!Q21</f>
        <v>0</v>
      </c>
      <c r="G21">
        <f>PPCL_NG!Q21</f>
        <v>91.6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835.51502298734908</v>
      </c>
      <c r="P21" s="36">
        <v>68.427387968547222</v>
      </c>
      <c r="Q21" s="36">
        <v>22.1</v>
      </c>
      <c r="R21" s="38">
        <v>0</v>
      </c>
      <c r="S21" s="38">
        <v>0</v>
      </c>
      <c r="T21" s="37">
        <f>SUMPRODUCT(LTA!J21:AN21,LTA!J$101:AN$101,LTA!J$104:AN$104)</f>
        <v>17.329999999999998</v>
      </c>
      <c r="U21" s="37">
        <f>SUMPRODUCT(LTA!J21:AN21,LTA!J$102:AN$102,LTA!J$104:AN$104)</f>
        <v>108.86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-330</v>
      </c>
      <c r="AA21" s="75">
        <f>STOA!I21</f>
        <v>502.98</v>
      </c>
      <c r="AB21" s="75">
        <f>-STOA!O21</f>
        <v>0</v>
      </c>
      <c r="AC21">
        <f t="shared" si="0"/>
        <v>17.418591941499137</v>
      </c>
      <c r="AD21">
        <f t="shared" si="1"/>
        <v>1393.4278238068041</v>
      </c>
      <c r="AE21">
        <f>'IDT-1'!C21</f>
        <v>-10.161</v>
      </c>
      <c r="AF21" s="24"/>
      <c r="AG21">
        <f t="shared" si="2"/>
        <v>1383.266823806804</v>
      </c>
      <c r="AI21" s="34">
        <f>PXIL!I21</f>
        <v>0</v>
      </c>
      <c r="AJ21" s="34">
        <f>PXIL!O21</f>
        <v>0</v>
      </c>
      <c r="AK21" s="34">
        <f>RTM_IEX!I21</f>
        <v>22.3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6.2477739999999997</v>
      </c>
      <c r="E22">
        <f>GT_NG!Q22</f>
        <v>7.8862307924073525</v>
      </c>
      <c r="F22">
        <f>GT_Spot!Q22</f>
        <v>0</v>
      </c>
      <c r="G22">
        <f>PPCL_NG!Q22</f>
        <v>91.6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835.51502298734908</v>
      </c>
      <c r="P22" s="36">
        <v>68.427387968547222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16.670000000000002</v>
      </c>
      <c r="U22" s="37">
        <f>SUMPRODUCT(LTA!J22:AN22,LTA!J$102:AN$102,LTA!J$104:AN$104)</f>
        <v>108.86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-360</v>
      </c>
      <c r="AA22" s="75">
        <f>STOA!I22</f>
        <v>502.98</v>
      </c>
      <c r="AB22" s="75">
        <f>-STOA!O22</f>
        <v>0</v>
      </c>
      <c r="AC22">
        <f t="shared" si="0"/>
        <v>17.647106673245812</v>
      </c>
      <c r="AD22">
        <f t="shared" si="1"/>
        <v>1360.1493090750578</v>
      </c>
      <c r="AE22">
        <f>'IDT-1'!C22</f>
        <v>0</v>
      </c>
      <c r="AF22" s="24"/>
      <c r="AG22">
        <f t="shared" si="2"/>
        <v>1360.1493090750578</v>
      </c>
      <c r="AI22" s="34">
        <f>PXIL!I22</f>
        <v>0</v>
      </c>
      <c r="AJ22" s="34">
        <f>PXIL!O22</f>
        <v>0</v>
      </c>
      <c r="AK22" s="34">
        <f>RTM_IEX!I22</f>
        <v>19.91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6.2477739999999997</v>
      </c>
      <c r="E23">
        <f>GT_NG!Q23</f>
        <v>7.8862307924073525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835.51502298734908</v>
      </c>
      <c r="P23" s="36">
        <v>68.427387968547222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16.670000000000002</v>
      </c>
      <c r="U23" s="37">
        <f>SUMPRODUCT(LTA!J23:AN23,LTA!J$102:AN$102,LTA!J$104:AN$104)</f>
        <v>108.86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-140</v>
      </c>
      <c r="AA23" s="75">
        <f>STOA!I23</f>
        <v>267.54000000000002</v>
      </c>
      <c r="AB23" s="75">
        <f>-STOA!O23</f>
        <v>0</v>
      </c>
      <c r="AC23">
        <f t="shared" si="0"/>
        <v>13.841773074508469</v>
      </c>
      <c r="AD23">
        <f t="shared" si="1"/>
        <v>1352.8023927616823</v>
      </c>
      <c r="AE23">
        <f>'IDT-1'!C23</f>
        <v>0</v>
      </c>
      <c r="AF23" s="24"/>
      <c r="AG23">
        <f t="shared" si="2"/>
        <v>1352.8023927616823</v>
      </c>
      <c r="AI23" s="34">
        <f>PXIL!I23</f>
        <v>0</v>
      </c>
      <c r="AJ23" s="34">
        <f>PXIL!O23</f>
        <v>0</v>
      </c>
      <c r="AK23" s="34">
        <f>RTM_IEX!I23</f>
        <v>69.2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6.2477739999999997</v>
      </c>
      <c r="E24">
        <f>GT_NG!Q24</f>
        <v>7.8862307924073525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836.2013177154397</v>
      </c>
      <c r="P24" s="36">
        <v>68.427387968547222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16.670000000000002</v>
      </c>
      <c r="U24" s="37">
        <f>SUMPRODUCT(LTA!J24:AN24,LTA!J$102:AN$102,LTA!J$104:AN$104)</f>
        <v>108.86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-145</v>
      </c>
      <c r="AA24" s="75">
        <f>STOA!I24</f>
        <v>267.54000000000002</v>
      </c>
      <c r="AB24" s="75">
        <f>-STOA!O24</f>
        <v>0</v>
      </c>
      <c r="AC24">
        <f t="shared" si="0"/>
        <v>13.891657738848876</v>
      </c>
      <c r="AD24">
        <f t="shared" si="1"/>
        <v>1348.6488028254325</v>
      </c>
      <c r="AE24">
        <f>'IDT-1'!C24</f>
        <v>0</v>
      </c>
      <c r="AF24" s="24"/>
      <c r="AG24">
        <f t="shared" si="2"/>
        <v>1348.6488028254325</v>
      </c>
      <c r="AI24" s="34">
        <f>PXIL!I24</f>
        <v>0</v>
      </c>
      <c r="AJ24" s="34">
        <f>PXIL!O24</f>
        <v>0</v>
      </c>
      <c r="AK24" s="34">
        <f>RTM_IEX!I24</f>
        <v>69.41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6.2477739999999997</v>
      </c>
      <c r="E25">
        <f>GT_NG!Q25</f>
        <v>7.8862307924073525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819.1857773728575</v>
      </c>
      <c r="P25" s="36">
        <v>68.427387968547222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108.52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-180</v>
      </c>
      <c r="AA25" s="75">
        <f>STOA!I25</f>
        <v>267.54000000000002</v>
      </c>
      <c r="AB25" s="75">
        <f>-STOA!O25</f>
        <v>0</v>
      </c>
      <c r="AC25">
        <f t="shared" si="0"/>
        <v>14.402553720342304</v>
      </c>
      <c r="AD25">
        <f t="shared" si="1"/>
        <v>1338.6623665013569</v>
      </c>
      <c r="AE25">
        <f>'IDT-1'!C25</f>
        <v>0</v>
      </c>
      <c r="AF25" s="24"/>
      <c r="AG25">
        <f t="shared" si="2"/>
        <v>1338.6623665013569</v>
      </c>
      <c r="AI25" s="34">
        <f>PXIL!I25</f>
        <v>0</v>
      </c>
      <c r="AJ25" s="34">
        <f>PXIL!O25</f>
        <v>0</v>
      </c>
      <c r="AK25" s="34">
        <f>RTM_IEX!I25</f>
        <v>113.96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6.2477739999999997</v>
      </c>
      <c r="E26">
        <f>GT_NG!Q26</f>
        <v>7.8862307924073525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829.74567023974259</v>
      </c>
      <c r="P26" s="36">
        <v>68.427387968547222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15.38</v>
      </c>
      <c r="U26" s="37">
        <f>SUMPRODUCT(LTA!J26:AN26,LTA!J$102:AN$102,LTA!J$104:AN$104)</f>
        <v>108.17999999999999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-215</v>
      </c>
      <c r="AA26" s="75">
        <f>STOA!I26</f>
        <v>267.54000000000002</v>
      </c>
      <c r="AB26" s="75">
        <f>-STOA!O26</f>
        <v>0</v>
      </c>
      <c r="AC26">
        <f t="shared" si="0"/>
        <v>14.868051340795258</v>
      </c>
      <c r="AD26">
        <f t="shared" si="1"/>
        <v>1323.3167617477891</v>
      </c>
      <c r="AE26">
        <f>'IDT-1'!C26</f>
        <v>0</v>
      </c>
      <c r="AF26" s="24"/>
      <c r="AG26">
        <f t="shared" si="2"/>
        <v>1323.3167617477891</v>
      </c>
      <c r="AI26" s="34">
        <f>PXIL!I26</f>
        <v>0</v>
      </c>
      <c r="AJ26" s="34">
        <f>PXIL!O26</f>
        <v>0</v>
      </c>
      <c r="AK26" s="34">
        <f>RTM_IEX!I26</f>
        <v>123.48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6.2477739999999997</v>
      </c>
      <c r="E27">
        <f>GT_NG!Q27</f>
        <v>7.8862307924073525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790.87784913198402</v>
      </c>
      <c r="P27" s="36">
        <v>68.427387968547222</v>
      </c>
      <c r="Q27" s="36">
        <v>22.1</v>
      </c>
      <c r="R27" s="38">
        <v>4.46</v>
      </c>
      <c r="S27" s="38">
        <v>0</v>
      </c>
      <c r="T27" s="37">
        <f>SUMPRODUCT(LTA!J27:AN27,LTA!J$101:AN$101,LTA!J$104:AN$104)</f>
        <v>17.920000000000002</v>
      </c>
      <c r="U27" s="37">
        <f>SUMPRODUCT(LTA!J27:AN27,LTA!J$102:AN$102,LTA!J$104:AN$104)</f>
        <v>108.02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-170</v>
      </c>
      <c r="AA27" s="75">
        <f>STOA!I27</f>
        <v>205.79000000000002</v>
      </c>
      <c r="AB27" s="75">
        <f>-STOA!O27</f>
        <v>0</v>
      </c>
      <c r="AC27">
        <f t="shared" si="0"/>
        <v>13.902479545870078</v>
      </c>
      <c r="AD27">
        <f t="shared" si="1"/>
        <v>1299.7145124349556</v>
      </c>
      <c r="AE27">
        <f>'IDT-1'!C27</f>
        <v>0</v>
      </c>
      <c r="AF27" s="24"/>
      <c r="AG27">
        <f t="shared" si="2"/>
        <v>1299.7145124349556</v>
      </c>
      <c r="AI27" s="34">
        <f>PXIL!I27</f>
        <v>0</v>
      </c>
      <c r="AJ27" s="34">
        <f>PXIL!O27</f>
        <v>0</v>
      </c>
      <c r="AK27" s="34">
        <f>RTM_IEX!I27</f>
        <v>147.69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6.2477739999999997</v>
      </c>
      <c r="E28">
        <f>GT_NG!Q28</f>
        <v>7.8862307924073525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783.0679676289509</v>
      </c>
      <c r="P28" s="36">
        <v>68.427387968547222</v>
      </c>
      <c r="Q28" s="36">
        <v>22.1</v>
      </c>
      <c r="R28" s="38">
        <v>9.1871749154626503</v>
      </c>
      <c r="S28" s="38">
        <v>0</v>
      </c>
      <c r="T28" s="37">
        <f>SUMPRODUCT(LTA!J28:AN28,LTA!J$101:AN$101,LTA!J$104:AN$104)</f>
        <v>21.37</v>
      </c>
      <c r="U28" s="37">
        <f>SUMPRODUCT(LTA!J28:AN28,LTA!J$102:AN$102,LTA!J$104:AN$104)</f>
        <v>108.02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-190</v>
      </c>
      <c r="AA28" s="75">
        <f>STOA!I28</f>
        <v>205.79000000000002</v>
      </c>
      <c r="AB28" s="75">
        <f>-STOA!O28</f>
        <v>0</v>
      </c>
      <c r="AC28">
        <f t="shared" si="0"/>
        <v>14.010895965032265</v>
      </c>
      <c r="AD28">
        <f t="shared" si="1"/>
        <v>1272.343389428223</v>
      </c>
      <c r="AE28">
        <f>'IDT-1'!C28</f>
        <v>0</v>
      </c>
      <c r="AF28" s="24"/>
      <c r="AG28">
        <f t="shared" si="2"/>
        <v>1272.343389428223</v>
      </c>
      <c r="AI28" s="34">
        <f>PXIL!I28</f>
        <v>0</v>
      </c>
      <c r="AJ28" s="34">
        <f>PXIL!O28</f>
        <v>0</v>
      </c>
      <c r="AK28" s="34">
        <f>RTM_IEX!I28</f>
        <v>140.06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6.2477739999999997</v>
      </c>
      <c r="E29">
        <f>GT_NG!Q29</f>
        <v>7.8862307924073525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758.03690652797991</v>
      </c>
      <c r="P29" s="36">
        <v>68.427387968547222</v>
      </c>
      <c r="Q29" s="36">
        <v>22.1</v>
      </c>
      <c r="R29" s="38">
        <v>13.01</v>
      </c>
      <c r="S29" s="38">
        <v>0</v>
      </c>
      <c r="T29" s="37">
        <f>SUMPRODUCT(LTA!J29:AN29,LTA!J$101:AN$101,LTA!J$104:AN$104)</f>
        <v>30.15</v>
      </c>
      <c r="U29" s="37">
        <f>SUMPRODUCT(LTA!J29:AN29,LTA!J$102:AN$102,LTA!J$104:AN$104)</f>
        <v>108.02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-205</v>
      </c>
      <c r="AA29" s="75">
        <f>STOA!I29</f>
        <v>205.79000000000002</v>
      </c>
      <c r="AB29" s="75">
        <f>-STOA!O29</f>
        <v>0</v>
      </c>
      <c r="AC29">
        <f t="shared" si="0"/>
        <v>14.55915414836756</v>
      </c>
      <c r="AD29">
        <f t="shared" si="1"/>
        <v>1306.9368952284542</v>
      </c>
      <c r="AE29">
        <f>'IDT-1'!C29</f>
        <v>0</v>
      </c>
      <c r="AF29" s="24"/>
      <c r="AG29">
        <f t="shared" si="2"/>
        <v>1306.9368952284542</v>
      </c>
      <c r="AI29" s="34">
        <f>PXIL!I29</f>
        <v>0</v>
      </c>
      <c r="AJ29" s="34">
        <f>PXIL!O29</f>
        <v>0</v>
      </c>
      <c r="AK29" s="34">
        <f>RTM_IEX!I29</f>
        <v>202.63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6.2477739999999997</v>
      </c>
      <c r="E30">
        <f>GT_NG!Q30</f>
        <v>7.8862307924073525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762.14596200737617</v>
      </c>
      <c r="P30" s="36">
        <v>68.427387968547222</v>
      </c>
      <c r="Q30" s="36">
        <v>22.1</v>
      </c>
      <c r="R30" s="38">
        <v>16.350000000000001</v>
      </c>
      <c r="S30" s="38">
        <v>0</v>
      </c>
      <c r="T30" s="37">
        <f>SUMPRODUCT(LTA!J30:AN30,LTA!J$101:AN$101,LTA!J$104:AN$104)</f>
        <v>37.659999999999997</v>
      </c>
      <c r="U30" s="37">
        <f>SUMPRODUCT(LTA!J30:AN30,LTA!J$102:AN$102,LTA!J$104:AN$104)</f>
        <v>108.02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-230</v>
      </c>
      <c r="AA30" s="75">
        <f>STOA!I30</f>
        <v>205.79000000000002</v>
      </c>
      <c r="AB30" s="75">
        <f>-STOA!O30</f>
        <v>0</v>
      </c>
      <c r="AC30">
        <f t="shared" si="0"/>
        <v>14.896608056778463</v>
      </c>
      <c r="AD30">
        <f t="shared" si="1"/>
        <v>1296.5607467115524</v>
      </c>
      <c r="AE30">
        <f>'IDT-1'!C30</f>
        <v>0</v>
      </c>
      <c r="AF30" s="24"/>
      <c r="AG30">
        <f t="shared" si="2"/>
        <v>1296.5607467115524</v>
      </c>
      <c r="AI30" s="34">
        <f>PXIL!I30</f>
        <v>0</v>
      </c>
      <c r="AJ30" s="34">
        <f>PXIL!O30</f>
        <v>0</v>
      </c>
      <c r="AK30" s="34">
        <f>RTM_IEX!I30</f>
        <v>202.63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6.2477739999999997</v>
      </c>
      <c r="E31">
        <f>GT_NG!Q31</f>
        <v>7.8862307924073525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57.599999999999987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753.38522547882644</v>
      </c>
      <c r="P31" s="36">
        <v>68.427387968547222</v>
      </c>
      <c r="Q31" s="36">
        <v>21.52</v>
      </c>
      <c r="R31" s="38">
        <v>15.350000000000001</v>
      </c>
      <c r="S31" s="38">
        <v>0</v>
      </c>
      <c r="T31" s="37">
        <f>SUMPRODUCT(LTA!J31:AN31,LTA!J$101:AN$101,LTA!J$104:AN$104)</f>
        <v>51.88</v>
      </c>
      <c r="U31" s="37">
        <f>SUMPRODUCT(LTA!J31:AN31,LTA!J$102:AN$102,LTA!J$104:AN$104)</f>
        <v>108.02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-131</v>
      </c>
      <c r="AA31" s="75">
        <f>STOA!I31</f>
        <v>205.79000000000002</v>
      </c>
      <c r="AB31" s="75">
        <f>-STOA!O31</f>
        <v>0</v>
      </c>
      <c r="AC31">
        <f t="shared" si="0"/>
        <v>13.117913255174628</v>
      </c>
      <c r="AD31">
        <f t="shared" si="1"/>
        <v>1285.4287049846062</v>
      </c>
      <c r="AE31">
        <f>'IDT-1'!C31</f>
        <v>0</v>
      </c>
      <c r="AF31" s="24"/>
      <c r="AG31">
        <f t="shared" si="2"/>
        <v>1285.4287049846062</v>
      </c>
      <c r="AI31" s="34">
        <f>PXIL!I31</f>
        <v>0</v>
      </c>
      <c r="AJ31" s="34">
        <f>PXIL!O31</f>
        <v>0</v>
      </c>
      <c r="AK31" s="34">
        <f>RTM_IEX!I31</f>
        <v>86.84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6.2477739999999997</v>
      </c>
      <c r="E32">
        <f>GT_NG!Q32</f>
        <v>7.8862307924073525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57.599999999999987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742.77404535595429</v>
      </c>
      <c r="P32" s="36">
        <v>70.91729292312391</v>
      </c>
      <c r="Q32" s="36">
        <v>21.52</v>
      </c>
      <c r="R32" s="38">
        <v>15.35</v>
      </c>
      <c r="S32" s="38">
        <v>0</v>
      </c>
      <c r="T32" s="37">
        <f>SUMPRODUCT(LTA!J32:AN32,LTA!J$101:AN$101,LTA!J$104:AN$104)</f>
        <v>69.28</v>
      </c>
      <c r="U32" s="37">
        <f>SUMPRODUCT(LTA!J32:AN32,LTA!J$102:AN$102,LTA!J$104:AN$104)</f>
        <v>108.02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-111</v>
      </c>
      <c r="AA32" s="75">
        <f>STOA!I32</f>
        <v>205.79000000000002</v>
      </c>
      <c r="AB32" s="75">
        <f>-STOA!O32</f>
        <v>0</v>
      </c>
      <c r="AC32">
        <f t="shared" si="0"/>
        <v>12.945371389263164</v>
      </c>
      <c r="AD32">
        <f t="shared" si="1"/>
        <v>1305.2299716822224</v>
      </c>
      <c r="AE32">
        <f>'IDT-1'!C32</f>
        <v>0</v>
      </c>
      <c r="AF32" s="24"/>
      <c r="AG32">
        <f t="shared" si="2"/>
        <v>1305.2299716822224</v>
      </c>
      <c r="AI32" s="34">
        <f>PXIL!I32</f>
        <v>0</v>
      </c>
      <c r="AJ32" s="34">
        <f>PXIL!O32</f>
        <v>0</v>
      </c>
      <c r="AK32" s="34">
        <f>RTM_IEX!I32</f>
        <v>77.19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6.2477739999999997</v>
      </c>
      <c r="E33">
        <f>GT_NG!Q33</f>
        <v>7.8862307924073525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46.86999999999999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742.0958636580574</v>
      </c>
      <c r="P33" s="36">
        <v>68.427203057304013</v>
      </c>
      <c r="Q33" s="36">
        <v>22.11</v>
      </c>
      <c r="R33" s="38">
        <v>17.350000000000001</v>
      </c>
      <c r="S33" s="38">
        <v>0</v>
      </c>
      <c r="T33" s="37">
        <f>SUMPRODUCT(LTA!J33:AN33,LTA!J$101:AN$101,LTA!J$104:AN$104)</f>
        <v>94.46</v>
      </c>
      <c r="U33" s="37">
        <f>SUMPRODUCT(LTA!J33:AN33,LTA!J$102:AN$102,LTA!J$104:AN$104)</f>
        <v>104.49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-136</v>
      </c>
      <c r="AA33" s="75">
        <f>STOA!I33</f>
        <v>205.79000000000002</v>
      </c>
      <c r="AB33" s="75">
        <f>-STOA!O33</f>
        <v>0</v>
      </c>
      <c r="AC33">
        <f t="shared" si="0"/>
        <v>12.919864851250169</v>
      </c>
      <c r="AD33">
        <f t="shared" si="1"/>
        <v>1252.0072066565185</v>
      </c>
      <c r="AE33">
        <f>'IDT-1'!C33</f>
        <v>0</v>
      </c>
      <c r="AF33" s="24"/>
      <c r="AG33">
        <f t="shared" si="2"/>
        <v>1252.0072066565185</v>
      </c>
      <c r="AI33" s="34">
        <f>PXIL!I33</f>
        <v>0</v>
      </c>
      <c r="AJ33" s="34">
        <f>PXIL!O33</f>
        <v>0</v>
      </c>
      <c r="AK33" s="34">
        <f>RTM_IEX!I33</f>
        <v>38.6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6.2477739999999997</v>
      </c>
      <c r="E34">
        <f>GT_NG!Q34</f>
        <v>7.8862307924073525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46.86999999999999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741.94449699450797</v>
      </c>
      <c r="P34" s="36">
        <v>68.427203057304013</v>
      </c>
      <c r="Q34" s="36">
        <v>22.11</v>
      </c>
      <c r="R34" s="38">
        <v>17.350000000000001</v>
      </c>
      <c r="S34" s="38">
        <v>0</v>
      </c>
      <c r="T34" s="37">
        <f>SUMPRODUCT(LTA!J34:AN34,LTA!J$101:AN$101,LTA!J$104:AN$104)</f>
        <v>113.11</v>
      </c>
      <c r="U34" s="37">
        <f>SUMPRODUCT(LTA!J34:AN34,LTA!J$102:AN$102,LTA!J$104:AN$104)</f>
        <v>104.49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-140</v>
      </c>
      <c r="AA34" s="75">
        <f>STOA!I34</f>
        <v>205.79000000000002</v>
      </c>
      <c r="AB34" s="75">
        <f>-STOA!O34</f>
        <v>0</v>
      </c>
      <c r="AC34">
        <f t="shared" si="0"/>
        <v>12.86595800217591</v>
      </c>
      <c r="AD34">
        <f t="shared" si="1"/>
        <v>1237.6097468420435</v>
      </c>
      <c r="AE34">
        <f>'IDT-1'!C34</f>
        <v>0</v>
      </c>
      <c r="AF34" s="24"/>
      <c r="AG34">
        <f t="shared" si="2"/>
        <v>1237.6097468420435</v>
      </c>
      <c r="AI34" s="34">
        <f>PXIL!I34</f>
        <v>0</v>
      </c>
      <c r="AJ34" s="34">
        <f>PXIL!O34</f>
        <v>0</v>
      </c>
      <c r="AK34" s="34">
        <f>RTM_IEX!I34</f>
        <v>9.65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6.2477739999999997</v>
      </c>
      <c r="E35">
        <f>GT_NG!Q35</f>
        <v>7.8862307924073525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48.468178846515116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741.72159006132267</v>
      </c>
      <c r="P35" s="36">
        <v>68.426679122585668</v>
      </c>
      <c r="Q35" s="36">
        <v>22.910000000000004</v>
      </c>
      <c r="R35" s="38">
        <v>17.350000000000001</v>
      </c>
      <c r="S35" s="38">
        <v>0</v>
      </c>
      <c r="T35" s="37">
        <f>SUMPRODUCT(LTA!J35:AN35,LTA!J$101:AN$101,LTA!J$104:AN$104)</f>
        <v>121.32000000000001</v>
      </c>
      <c r="U35" s="37">
        <f>SUMPRODUCT(LTA!J35:AN35,LTA!J$102:AN$102,LTA!J$104:AN$104)</f>
        <v>104.49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-173</v>
      </c>
      <c r="AA35" s="75">
        <f>STOA!I35</f>
        <v>205.79000000000002</v>
      </c>
      <c r="AB35" s="75">
        <f>-STOA!O35</f>
        <v>0</v>
      </c>
      <c r="AC35">
        <f t="shared" si="0"/>
        <v>13.289438090117587</v>
      </c>
      <c r="AD35">
        <f t="shared" si="1"/>
        <v>1221.3210147327134</v>
      </c>
      <c r="AE35">
        <f>'IDT-1'!C35</f>
        <v>0</v>
      </c>
      <c r="AF35" s="24"/>
      <c r="AG35">
        <f t="shared" si="2"/>
        <v>1221.3210147327134</v>
      </c>
      <c r="AI35" s="34">
        <f>PXIL!I35</f>
        <v>0</v>
      </c>
      <c r="AJ35" s="34">
        <f>PXIL!O35</f>
        <v>0</v>
      </c>
      <c r="AK35" s="34">
        <f>RTM_IEX!I35</f>
        <v>16.399999999999999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6.2477739999999997</v>
      </c>
      <c r="E36">
        <f>GT_NG!Q36</f>
        <v>7.8862307924073525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48.468178846515116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741.48122687721991</v>
      </c>
      <c r="P36" s="36">
        <v>68.426679122585668</v>
      </c>
      <c r="Q36" s="36">
        <v>22.910000000000004</v>
      </c>
      <c r="R36" s="38">
        <v>17.350000000000001</v>
      </c>
      <c r="S36" s="38">
        <v>0</v>
      </c>
      <c r="T36" s="37">
        <f>SUMPRODUCT(LTA!J36:AN36,LTA!J$101:AN$101,LTA!J$104:AN$104)</f>
        <v>139.62</v>
      </c>
      <c r="U36" s="37">
        <f>SUMPRODUCT(LTA!J36:AN36,LTA!J$102:AN$102,LTA!J$104:AN$104)</f>
        <v>104.49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-198</v>
      </c>
      <c r="AA36" s="75">
        <f>STOA!I36</f>
        <v>205.79000000000002</v>
      </c>
      <c r="AB36" s="75">
        <f>-STOA!O36</f>
        <v>0</v>
      </c>
      <c r="AC36">
        <f t="shared" si="0"/>
        <v>13.588069982493352</v>
      </c>
      <c r="AD36">
        <f t="shared" si="1"/>
        <v>1206.3620196562347</v>
      </c>
      <c r="AE36">
        <f>'IDT-1'!C36</f>
        <v>0</v>
      </c>
      <c r="AF36" s="24"/>
      <c r="AG36">
        <f t="shared" si="2"/>
        <v>1206.3620196562347</v>
      </c>
      <c r="AI36" s="34">
        <f>PXIL!I36</f>
        <v>0</v>
      </c>
      <c r="AJ36" s="34">
        <f>PXIL!O36</f>
        <v>0</v>
      </c>
      <c r="AK36" s="34">
        <f>RTM_IEX!I36</f>
        <v>8.68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6.2477739999999997</v>
      </c>
      <c r="E37">
        <f>GT_NG!Q37</f>
        <v>7.8862307924073525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48.468178846515116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741.48122687721991</v>
      </c>
      <c r="P37" s="36">
        <v>68.426679122585668</v>
      </c>
      <c r="Q37" s="36">
        <v>22.910000000000004</v>
      </c>
      <c r="R37" s="38">
        <v>17.350000000000005</v>
      </c>
      <c r="S37" s="38">
        <v>0</v>
      </c>
      <c r="T37" s="37">
        <f>SUMPRODUCT(LTA!J37:AN37,LTA!J$101:AN$101,LTA!J$104:AN$104)</f>
        <v>156.70999999999998</v>
      </c>
      <c r="U37" s="37">
        <f>SUMPRODUCT(LTA!J37:AN37,LTA!J$102:AN$102,LTA!J$104:AN$104)</f>
        <v>104.49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-278</v>
      </c>
      <c r="AA37" s="75">
        <f>STOA!I37</f>
        <v>254.03</v>
      </c>
      <c r="AB37" s="75">
        <f>-STOA!O37</f>
        <v>0</v>
      </c>
      <c r="AC37">
        <f t="shared" si="0"/>
        <v>14.846958600484475</v>
      </c>
      <c r="AD37">
        <f t="shared" si="1"/>
        <v>1194.2931310382437</v>
      </c>
      <c r="AE37">
        <f>'IDT-1'!C37</f>
        <v>0</v>
      </c>
      <c r="AF37" s="24"/>
      <c r="AG37">
        <f t="shared" si="2"/>
        <v>1194.2931310382437</v>
      </c>
      <c r="AI37" s="34">
        <f>PXIL!I37</f>
        <v>0</v>
      </c>
      <c r="AJ37" s="34">
        <f>PXIL!O37</f>
        <v>0</v>
      </c>
      <c r="AK37" s="34">
        <f>RTM_IEX!I37</f>
        <v>12.54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6.2477739999999997</v>
      </c>
      <c r="E38">
        <f>GT_NG!Q38</f>
        <v>7.8862307924073525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48.468178846515116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738.04821605173936</v>
      </c>
      <c r="P38" s="36">
        <v>68.426679122585668</v>
      </c>
      <c r="Q38" s="36">
        <v>22.910000000000004</v>
      </c>
      <c r="R38" s="38">
        <v>18.75</v>
      </c>
      <c r="S38" s="38">
        <v>0</v>
      </c>
      <c r="T38" s="37">
        <f>SUMPRODUCT(LTA!J38:AN38,LTA!J$101:AN$101,LTA!J$104:AN$104)</f>
        <v>171.85000000000002</v>
      </c>
      <c r="U38" s="37">
        <f>SUMPRODUCT(LTA!J38:AN38,LTA!J$102:AN$102,LTA!J$104:AN$104)</f>
        <v>104.49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-293</v>
      </c>
      <c r="AA38" s="75">
        <f>STOA!I38</f>
        <v>254.03</v>
      </c>
      <c r="AB38" s="75">
        <f>-STOA!O38</f>
        <v>0</v>
      </c>
      <c r="AC38">
        <f t="shared" si="0"/>
        <v>15.076060675423776</v>
      </c>
      <c r="AD38">
        <f t="shared" si="1"/>
        <v>1191.2110181378237</v>
      </c>
      <c r="AE38">
        <f>'IDT-1'!C38</f>
        <v>0</v>
      </c>
      <c r="AF38" s="24"/>
      <c r="AG38">
        <f t="shared" si="2"/>
        <v>1191.2110181378237</v>
      </c>
      <c r="AI38" s="34">
        <f>PXIL!I38</f>
        <v>0</v>
      </c>
      <c r="AJ38" s="34">
        <f>PXIL!O38</f>
        <v>0</v>
      </c>
      <c r="AK38" s="34">
        <f>RTM_IEX!I38</f>
        <v>11.58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5.869828</v>
      </c>
      <c r="E39">
        <f>GT_NG!Q39</f>
        <v>7.8862307924073525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48.468178846515116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738.04821605173936</v>
      </c>
      <c r="P39" s="36">
        <v>68.426679122585668</v>
      </c>
      <c r="Q39" s="36">
        <v>22.910000000000004</v>
      </c>
      <c r="R39" s="38">
        <v>20.75</v>
      </c>
      <c r="S39" s="38">
        <v>0</v>
      </c>
      <c r="T39" s="37">
        <f>SUMPRODUCT(LTA!J39:AN39,LTA!J$101:AN$101,LTA!J$104:AN$104)</f>
        <v>189.29000000000002</v>
      </c>
      <c r="U39" s="37">
        <f>SUMPRODUCT(LTA!J39:AN39,LTA!J$102:AN$102,LTA!J$104:AN$104)</f>
        <v>104.49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-308</v>
      </c>
      <c r="AA39" s="75">
        <f>STOA!I39</f>
        <v>254.03</v>
      </c>
      <c r="AB39" s="75">
        <f>-STOA!O39</f>
        <v>0</v>
      </c>
      <c r="AC39">
        <f t="shared" si="0"/>
        <v>15.265977294897112</v>
      </c>
      <c r="AD39">
        <f t="shared" si="1"/>
        <v>1183.5031555183505</v>
      </c>
      <c r="AE39">
        <f>'IDT-1'!C39</f>
        <v>0</v>
      </c>
      <c r="AF39" s="24"/>
      <c r="AG39">
        <f t="shared" si="2"/>
        <v>1183.5031555183505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5.869828</v>
      </c>
      <c r="E40">
        <f>GT_NG!Q40</f>
        <v>7.8862307924073525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48.468178846515116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712.75597119522104</v>
      </c>
      <c r="P40" s="36">
        <v>68.426679122585668</v>
      </c>
      <c r="Q40" s="36">
        <v>22.910000000000004</v>
      </c>
      <c r="R40" s="38">
        <v>20.749999999999996</v>
      </c>
      <c r="S40" s="38">
        <v>0</v>
      </c>
      <c r="T40" s="37">
        <f>SUMPRODUCT(LTA!J40:AN40,LTA!J$101:AN$101,LTA!J$104:AN$104)</f>
        <v>204.04000000000002</v>
      </c>
      <c r="U40" s="37">
        <f>SUMPRODUCT(LTA!J40:AN40,LTA!J$102:AN$102,LTA!J$104:AN$104)</f>
        <v>108.02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-292</v>
      </c>
      <c r="AA40" s="75">
        <f>STOA!I40</f>
        <v>254.03</v>
      </c>
      <c r="AB40" s="75">
        <f>-STOA!O40</f>
        <v>0</v>
      </c>
      <c r="AC40">
        <f t="shared" si="0"/>
        <v>15.07153591450413</v>
      </c>
      <c r="AD40">
        <f t="shared" si="1"/>
        <v>1192.6853520422248</v>
      </c>
      <c r="AE40">
        <f>'IDT-1'!C40</f>
        <v>0</v>
      </c>
      <c r="AF40" s="24"/>
      <c r="AG40">
        <f t="shared" si="2"/>
        <v>1192.6853520422248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5.869828</v>
      </c>
      <c r="E41">
        <f>GT_NG!Q41</f>
        <v>7.8862307924073525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48.468178846515116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712.8912502260182</v>
      </c>
      <c r="P41" s="36">
        <v>68.426679122585668</v>
      </c>
      <c r="Q41" s="36">
        <v>22.910000000000004</v>
      </c>
      <c r="R41" s="38">
        <v>20.749999999999996</v>
      </c>
      <c r="S41" s="38">
        <v>0</v>
      </c>
      <c r="T41" s="37">
        <f>SUMPRODUCT(LTA!J41:AN41,LTA!J$101:AN$101,LTA!J$104:AN$104)</f>
        <v>215.57999999999998</v>
      </c>
      <c r="U41" s="37">
        <f>SUMPRODUCT(LTA!J41:AN41,LTA!J$102:AN$102,LTA!J$104:AN$104)</f>
        <v>108.02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-282</v>
      </c>
      <c r="AA41" s="75">
        <f>STOA!I41</f>
        <v>254.03</v>
      </c>
      <c r="AB41" s="75">
        <f>-STOA!O41</f>
        <v>0</v>
      </c>
      <c r="AC41">
        <f t="shared" si="0"/>
        <v>15.084896681113936</v>
      </c>
      <c r="AD41">
        <f t="shared" si="1"/>
        <v>1214.3472703064124</v>
      </c>
      <c r="AE41">
        <f>'IDT-1'!C41</f>
        <v>0</v>
      </c>
      <c r="AF41" s="24"/>
      <c r="AG41">
        <f t="shared" si="2"/>
        <v>1214.3472703064124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5.869828</v>
      </c>
      <c r="E42">
        <f>GT_NG!Q42</f>
        <v>7.8862307924073525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48.468178846515116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709.44817168921554</v>
      </c>
      <c r="P42" s="36">
        <v>68.426679122585668</v>
      </c>
      <c r="Q42" s="36">
        <v>22.910000000000004</v>
      </c>
      <c r="R42" s="38">
        <v>20.749999999999996</v>
      </c>
      <c r="S42" s="38">
        <v>0</v>
      </c>
      <c r="T42" s="37">
        <f>SUMPRODUCT(LTA!J42:AN42,LTA!J$101:AN$101,LTA!J$104:AN$104)</f>
        <v>229.01</v>
      </c>
      <c r="U42" s="37">
        <f>SUMPRODUCT(LTA!J42:AN42,LTA!J$102:AN$102,LTA!J$104:AN$104)</f>
        <v>108.02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-282</v>
      </c>
      <c r="AA42" s="75">
        <f>STOA!I42</f>
        <v>254.03</v>
      </c>
      <c r="AB42" s="75">
        <f>-STOA!O42</f>
        <v>0</v>
      </c>
      <c r="AC42">
        <f t="shared" si="0"/>
        <v>15.168786821404794</v>
      </c>
      <c r="AD42">
        <f t="shared" si="1"/>
        <v>1224.2503016293188</v>
      </c>
      <c r="AE42">
        <f>'IDT-1'!C42</f>
        <v>0</v>
      </c>
      <c r="AF42" s="24"/>
      <c r="AG42">
        <f t="shared" si="2"/>
        <v>1224.2503016293188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5.869828</v>
      </c>
      <c r="E43">
        <f>GT_NG!Q43</f>
        <v>7.8862307924073525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48.468178846515116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705.47932337780981</v>
      </c>
      <c r="P43" s="36">
        <v>68.426679122585668</v>
      </c>
      <c r="Q43" s="36">
        <v>22.910000000000004</v>
      </c>
      <c r="R43" s="38">
        <v>20.75</v>
      </c>
      <c r="S43" s="38">
        <v>0</v>
      </c>
      <c r="T43" s="37">
        <f>SUMPRODUCT(LTA!J43:AN43,LTA!J$101:AN$101,LTA!J$104:AN$104)</f>
        <v>239.74</v>
      </c>
      <c r="U43" s="37">
        <f>SUMPRODUCT(LTA!J43:AN43,LTA!J$102:AN$102,LTA!J$104:AN$104)</f>
        <v>108.17999999999999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-282</v>
      </c>
      <c r="AA43" s="75">
        <f>STOA!I43</f>
        <v>254.03</v>
      </c>
      <c r="AB43" s="75">
        <f>-STOA!O43</f>
        <v>0</v>
      </c>
      <c r="AC43">
        <f t="shared" si="0"/>
        <v>15.267412495588987</v>
      </c>
      <c r="AD43">
        <f t="shared" si="1"/>
        <v>1235.8928276437289</v>
      </c>
      <c r="AE43">
        <f>'IDT-1'!C43</f>
        <v>0</v>
      </c>
      <c r="AF43" s="24"/>
      <c r="AG43">
        <f t="shared" si="2"/>
        <v>1235.8928276437289</v>
      </c>
      <c r="AI43" s="34">
        <f>PXIL!I43</f>
        <v>0</v>
      </c>
      <c r="AJ43" s="34">
        <f>PXIL!O43</f>
        <v>0</v>
      </c>
      <c r="AK43" s="34">
        <f>RTM_IEX!I43</f>
        <v>4.82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5.869828</v>
      </c>
      <c r="E44">
        <f>GT_NG!Q44</f>
        <v>7.8862307924073525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48.468178846515116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705.47932337780981</v>
      </c>
      <c r="P44" s="36">
        <v>68.426679122585668</v>
      </c>
      <c r="Q44" s="36">
        <v>22.910000000000004</v>
      </c>
      <c r="R44" s="38">
        <v>20.75</v>
      </c>
      <c r="S44" s="38">
        <v>0</v>
      </c>
      <c r="T44" s="37">
        <f>SUMPRODUCT(LTA!J44:AN44,LTA!J$101:AN$101,LTA!J$104:AN$104)</f>
        <v>249.13</v>
      </c>
      <c r="U44" s="37">
        <f>SUMPRODUCT(LTA!J44:AN44,LTA!J$102:AN$102,LTA!J$104:AN$104)</f>
        <v>108.52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-277</v>
      </c>
      <c r="AA44" s="75">
        <f>STOA!I44</f>
        <v>254.03</v>
      </c>
      <c r="AB44" s="75">
        <f>-STOA!O44</f>
        <v>0</v>
      </c>
      <c r="AC44">
        <f t="shared" si="0"/>
        <v>15.314936706964541</v>
      </c>
      <c r="AD44">
        <f t="shared" si="1"/>
        <v>1251.5453034323534</v>
      </c>
      <c r="AE44">
        <f>'IDT-1'!C44</f>
        <v>0</v>
      </c>
      <c r="AF44" s="24"/>
      <c r="AG44">
        <f t="shared" si="2"/>
        <v>1251.5453034323534</v>
      </c>
      <c r="AI44" s="34">
        <f>PXIL!I44</f>
        <v>0</v>
      </c>
      <c r="AJ44" s="34">
        <f>PXIL!O44</f>
        <v>0</v>
      </c>
      <c r="AK44" s="34">
        <f>RTM_IEX!I44</f>
        <v>5.79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5.869828</v>
      </c>
      <c r="E45">
        <f>GT_NG!Q45</f>
        <v>7.8862307924073525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48.468178846515116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671.32765244725965</v>
      </c>
      <c r="P45" s="36">
        <v>68.426679122585668</v>
      </c>
      <c r="Q45" s="36">
        <v>22.910000000000004</v>
      </c>
      <c r="R45" s="38">
        <v>21.749999999999996</v>
      </c>
      <c r="S45" s="38">
        <v>0</v>
      </c>
      <c r="T45" s="37">
        <f>SUMPRODUCT(LTA!J45:AN45,LTA!J$101:AN$101,LTA!J$104:AN$104)</f>
        <v>257.42</v>
      </c>
      <c r="U45" s="37">
        <f>SUMPRODUCT(LTA!J45:AN45,LTA!J$102:AN$102,LTA!J$104:AN$104)</f>
        <v>108.86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-272</v>
      </c>
      <c r="AA45" s="75">
        <f>STOA!I45</f>
        <v>254.03</v>
      </c>
      <c r="AB45" s="75">
        <f>-STOA!O45</f>
        <v>0</v>
      </c>
      <c r="AC45">
        <f t="shared" si="0"/>
        <v>15.358414882523473</v>
      </c>
      <c r="AD45">
        <f t="shared" si="1"/>
        <v>1266.7201543262443</v>
      </c>
      <c r="AE45">
        <f>'IDT-1'!C45</f>
        <v>0</v>
      </c>
      <c r="AF45" s="24"/>
      <c r="AG45">
        <f t="shared" si="2"/>
        <v>1266.7201543262443</v>
      </c>
      <c r="AI45" s="34">
        <f>PXIL!I45</f>
        <v>0</v>
      </c>
      <c r="AJ45" s="34">
        <f>PXIL!O45</f>
        <v>0</v>
      </c>
      <c r="AK45" s="34">
        <f>RTM_IEX!I45</f>
        <v>40.53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5.869828</v>
      </c>
      <c r="E46">
        <f>GT_NG!Q46</f>
        <v>7.8862307924073525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48.468178846515116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669.64348083784478</v>
      </c>
      <c r="P46" s="36">
        <v>68.426679122585668</v>
      </c>
      <c r="Q46" s="36">
        <v>22.910000000000004</v>
      </c>
      <c r="R46" s="38">
        <v>21.749999999999996</v>
      </c>
      <c r="S46" s="38">
        <v>0</v>
      </c>
      <c r="T46" s="37">
        <f>SUMPRODUCT(LTA!J46:AN46,LTA!J$101:AN$101,LTA!J$104:AN$104)</f>
        <v>264.44</v>
      </c>
      <c r="U46" s="37">
        <f>SUMPRODUCT(LTA!J46:AN46,LTA!J$102:AN$102,LTA!J$104:AN$104)</f>
        <v>109.67999999999999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-257</v>
      </c>
      <c r="AA46" s="75">
        <f>STOA!I46</f>
        <v>254.03</v>
      </c>
      <c r="AB46" s="75">
        <f>-STOA!O46</f>
        <v>0</v>
      </c>
      <c r="AC46">
        <f t="shared" si="0"/>
        <v>15.266844475131053</v>
      </c>
      <c r="AD46">
        <f t="shared" si="1"/>
        <v>1286.0375531242216</v>
      </c>
      <c r="AE46">
        <f>'IDT-1'!C46</f>
        <v>0</v>
      </c>
      <c r="AF46" s="24"/>
      <c r="AG46">
        <f t="shared" si="2"/>
        <v>1286.0375531242216</v>
      </c>
      <c r="AI46" s="34">
        <f>PXIL!I46</f>
        <v>0</v>
      </c>
      <c r="AJ46" s="34">
        <f>PXIL!O46</f>
        <v>0</v>
      </c>
      <c r="AK46" s="34">
        <f>RTM_IEX!I46</f>
        <v>38.6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5.869828</v>
      </c>
      <c r="E47">
        <f>GT_NG!Q47</f>
        <v>7.8862307924073525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48.468178846515116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667.57448183541396</v>
      </c>
      <c r="P47" s="36">
        <v>68.427203057304013</v>
      </c>
      <c r="Q47" s="36">
        <v>22.910000000000004</v>
      </c>
      <c r="R47" s="38">
        <v>21.75</v>
      </c>
      <c r="S47" s="38">
        <v>0</v>
      </c>
      <c r="T47" s="37">
        <f>SUMPRODUCT(LTA!J47:AN47,LTA!J$101:AN$101,LTA!J$104:AN$104)</f>
        <v>266.15999999999997</v>
      </c>
      <c r="U47" s="37">
        <f>SUMPRODUCT(LTA!J47:AN47,LTA!J$102:AN$102,LTA!J$104:AN$104)</f>
        <v>110.52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-247</v>
      </c>
      <c r="AA47" s="75">
        <f>STOA!I47</f>
        <v>254.03</v>
      </c>
      <c r="AB47" s="75">
        <f>-STOA!O47</f>
        <v>0</v>
      </c>
      <c r="AC47">
        <f t="shared" si="0"/>
        <v>15.267321707313377</v>
      </c>
      <c r="AD47">
        <f t="shared" si="1"/>
        <v>1306.1786008243268</v>
      </c>
      <c r="AE47">
        <f>'IDT-1'!C47</f>
        <v>0</v>
      </c>
      <c r="AF47" s="24"/>
      <c r="AG47">
        <f t="shared" si="2"/>
        <v>1306.1786008243268</v>
      </c>
      <c r="AI47" s="34">
        <f>PXIL!I47</f>
        <v>0</v>
      </c>
      <c r="AJ47" s="34">
        <f>PXIL!O47</f>
        <v>0</v>
      </c>
      <c r="AK47" s="34">
        <f>RTM_IEX!I47</f>
        <v>48.25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5.869828</v>
      </c>
      <c r="E48">
        <f>GT_NG!Q48</f>
        <v>7.8862307924073525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48.468178846515116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667.57448183541396</v>
      </c>
      <c r="P48" s="36">
        <v>68.427387968547222</v>
      </c>
      <c r="Q48" s="36">
        <v>22.910000000000004</v>
      </c>
      <c r="R48" s="38">
        <v>21.749999999999996</v>
      </c>
      <c r="S48" s="38">
        <v>0</v>
      </c>
      <c r="T48" s="37">
        <f>SUMPRODUCT(LTA!J48:AN48,LTA!J$101:AN$101,LTA!J$104:AN$104)</f>
        <v>266.62</v>
      </c>
      <c r="U48" s="37">
        <f>SUMPRODUCT(LTA!J48:AN48,LTA!J$102:AN$102,LTA!J$104:AN$104)</f>
        <v>110.86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-232</v>
      </c>
      <c r="AA48" s="75">
        <f>STOA!I48</f>
        <v>254.03</v>
      </c>
      <c r="AB48" s="75">
        <f>-STOA!O48</f>
        <v>0</v>
      </c>
      <c r="AC48">
        <f t="shared" si="0"/>
        <v>15.187463894694483</v>
      </c>
      <c r="AD48">
        <f t="shared" si="1"/>
        <v>1326.8786435481888</v>
      </c>
      <c r="AE48">
        <f>'IDT-1'!C48</f>
        <v>0</v>
      </c>
      <c r="AF48" s="24"/>
      <c r="AG48">
        <f t="shared" si="2"/>
        <v>1326.8786435481888</v>
      </c>
      <c r="AI48" s="34">
        <f>PXIL!I48</f>
        <v>0</v>
      </c>
      <c r="AJ48" s="34">
        <f>PXIL!O48</f>
        <v>0</v>
      </c>
      <c r="AK48" s="34">
        <f>RTM_IEX!I48</f>
        <v>53.07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5.869828</v>
      </c>
      <c r="E49">
        <f>GT_NG!Q49</f>
        <v>7.8862307924073525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48.468178846515116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669.93923882704769</v>
      </c>
      <c r="P49" s="36">
        <v>68.427387968547222</v>
      </c>
      <c r="Q49" s="36">
        <v>22.910000000000004</v>
      </c>
      <c r="R49" s="38">
        <v>21.75</v>
      </c>
      <c r="S49" s="38">
        <v>0</v>
      </c>
      <c r="T49" s="37">
        <f>SUMPRODUCT(LTA!J49:AN49,LTA!J$101:AN$101,LTA!J$104:AN$104)</f>
        <v>270.08</v>
      </c>
      <c r="U49" s="37">
        <f>SUMPRODUCT(LTA!J49:AN49,LTA!J$102:AN$102,LTA!J$104:AN$104)</f>
        <v>111.17999999999999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-217</v>
      </c>
      <c r="AA49" s="75">
        <f>STOA!I49</f>
        <v>254.03</v>
      </c>
      <c r="AB49" s="75">
        <f>-STOA!O49</f>
        <v>0</v>
      </c>
      <c r="AC49">
        <f t="shared" si="0"/>
        <v>15.112012487550874</v>
      </c>
      <c r="AD49">
        <f t="shared" si="1"/>
        <v>1348.0988519469665</v>
      </c>
      <c r="AE49">
        <f>'IDT-1'!C49</f>
        <v>0</v>
      </c>
      <c r="AF49" s="24"/>
      <c r="AG49">
        <f t="shared" si="2"/>
        <v>1348.0988519469665</v>
      </c>
      <c r="AI49" s="34">
        <f>PXIL!I49</f>
        <v>0</v>
      </c>
      <c r="AJ49" s="34">
        <f>PXIL!O49</f>
        <v>0</v>
      </c>
      <c r="AK49" s="34">
        <f>RTM_IEX!I49</f>
        <v>53.07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5.869828</v>
      </c>
      <c r="E50">
        <f>GT_NG!Q50</f>
        <v>7.8862307924073525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48.468178846515116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669.93923882704769</v>
      </c>
      <c r="P50" s="36">
        <v>68.427387968547222</v>
      </c>
      <c r="Q50" s="36">
        <v>22.910000000000004</v>
      </c>
      <c r="R50" s="38">
        <v>21.75</v>
      </c>
      <c r="S50" s="38">
        <v>0</v>
      </c>
      <c r="T50" s="37">
        <f>SUMPRODUCT(LTA!J50:AN50,LTA!J$101:AN$101,LTA!J$104:AN$104)</f>
        <v>270.76</v>
      </c>
      <c r="U50" s="37">
        <f>SUMPRODUCT(LTA!J50:AN50,LTA!J$102:AN$102,LTA!J$104:AN$104)</f>
        <v>111.52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-207</v>
      </c>
      <c r="AA50" s="75">
        <f>STOA!I50</f>
        <v>254.03</v>
      </c>
      <c r="AB50" s="75">
        <f>-STOA!O50</f>
        <v>0</v>
      </c>
      <c r="AC50">
        <f t="shared" si="0"/>
        <v>15.035868910301982</v>
      </c>
      <c r="AD50">
        <f t="shared" si="1"/>
        <v>1359.1949955242151</v>
      </c>
      <c r="AE50">
        <f>'IDT-1'!C50</f>
        <v>0</v>
      </c>
      <c r="AF50" s="24"/>
      <c r="AG50">
        <f t="shared" si="2"/>
        <v>1359.1949955242151</v>
      </c>
      <c r="AI50" s="34">
        <f>PXIL!I50</f>
        <v>0</v>
      </c>
      <c r="AJ50" s="34">
        <f>PXIL!O50</f>
        <v>0</v>
      </c>
      <c r="AK50" s="34">
        <f>RTM_IEX!I50</f>
        <v>53.07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5.869828</v>
      </c>
      <c r="E51">
        <f>GT_NG!Q51</f>
        <v>7.8862307924073525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48.468178846515116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671.50218962003601</v>
      </c>
      <c r="P51" s="36">
        <v>68.427387968547222</v>
      </c>
      <c r="Q51" s="36">
        <v>22.910000000000004</v>
      </c>
      <c r="R51" s="38">
        <v>23.75</v>
      </c>
      <c r="S51" s="38">
        <v>0</v>
      </c>
      <c r="T51" s="37">
        <f>SUMPRODUCT(LTA!J51:AN51,LTA!J$101:AN$101,LTA!J$104:AN$104)</f>
        <v>271.76</v>
      </c>
      <c r="U51" s="37">
        <f>SUMPRODUCT(LTA!J51:AN51,LTA!J$102:AN$102,LTA!J$104:AN$104)</f>
        <v>113.86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-197</v>
      </c>
      <c r="AA51" s="75">
        <f>STOA!I51</f>
        <v>267.54000000000002</v>
      </c>
      <c r="AB51" s="75">
        <f>-STOA!O51</f>
        <v>0</v>
      </c>
      <c r="AC51">
        <f t="shared" si="0"/>
        <v>15.082138119714193</v>
      </c>
      <c r="AD51">
        <f t="shared" si="1"/>
        <v>1384.7416771077912</v>
      </c>
      <c r="AE51">
        <f>'IDT-1'!C51</f>
        <v>0</v>
      </c>
      <c r="AF51" s="24"/>
      <c r="AG51">
        <f t="shared" si="2"/>
        <v>1384.7416771077912</v>
      </c>
      <c r="AI51" s="34">
        <f>PXIL!I51</f>
        <v>0</v>
      </c>
      <c r="AJ51" s="34">
        <f>PXIL!O51</f>
        <v>0</v>
      </c>
      <c r="AK51" s="34">
        <f>RTM_IEX!I51</f>
        <v>48.25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5.869828</v>
      </c>
      <c r="E52">
        <f>GT_NG!Q52</f>
        <v>7.8862307924073525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48.468178846515116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669.60828395083308</v>
      </c>
      <c r="P52" s="36">
        <v>68.427387968547222</v>
      </c>
      <c r="Q52" s="36">
        <v>22.11</v>
      </c>
      <c r="R52" s="38">
        <v>23.75</v>
      </c>
      <c r="S52" s="38">
        <v>0</v>
      </c>
      <c r="T52" s="37">
        <f>SUMPRODUCT(LTA!J52:AN52,LTA!J$101:AN$101,LTA!J$104:AN$104)</f>
        <v>272.76</v>
      </c>
      <c r="U52" s="37">
        <f>SUMPRODUCT(LTA!J52:AN52,LTA!J$102:AN$102,LTA!J$104:AN$104)</f>
        <v>114.17999999999999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-177</v>
      </c>
      <c r="AA52" s="75">
        <f>STOA!I52</f>
        <v>267.54000000000002</v>
      </c>
      <c r="AB52" s="75">
        <f>-STOA!O52</f>
        <v>0</v>
      </c>
      <c r="AC52">
        <f t="shared" si="0"/>
        <v>14.820114157595107</v>
      </c>
      <c r="AD52">
        <f t="shared" si="1"/>
        <v>1393.9797954007076</v>
      </c>
      <c r="AE52">
        <f>'IDT-1'!C52</f>
        <v>0</v>
      </c>
      <c r="AF52" s="24"/>
      <c r="AG52">
        <f t="shared" si="2"/>
        <v>1393.9797954007076</v>
      </c>
      <c r="AI52" s="34">
        <f>PXIL!I52</f>
        <v>0</v>
      </c>
      <c r="AJ52" s="34">
        <f>PXIL!O52</f>
        <v>0</v>
      </c>
      <c r="AK52" s="34">
        <f>RTM_IEX!I52</f>
        <v>38.6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5.869828</v>
      </c>
      <c r="E53">
        <f>GT_NG!Q53</f>
        <v>7.8862307924073525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48.468178846515116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669.60828395083308</v>
      </c>
      <c r="P53" s="36">
        <v>68.427387968547222</v>
      </c>
      <c r="Q53" s="36">
        <v>22.11</v>
      </c>
      <c r="R53" s="38">
        <v>23.75</v>
      </c>
      <c r="S53" s="38">
        <v>0</v>
      </c>
      <c r="T53" s="37">
        <f>SUMPRODUCT(LTA!J53:AN53,LTA!J$101:AN$101,LTA!J$104:AN$104)</f>
        <v>273.76</v>
      </c>
      <c r="U53" s="37">
        <f>SUMPRODUCT(LTA!J53:AN53,LTA!J$102:AN$102,LTA!J$104:AN$104)</f>
        <v>115.02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-162</v>
      </c>
      <c r="AA53" s="75">
        <f>STOA!I53</f>
        <v>267.54000000000002</v>
      </c>
      <c r="AB53" s="75">
        <f>-STOA!O53</f>
        <v>0</v>
      </c>
      <c r="AC53">
        <f t="shared" si="0"/>
        <v>14.65171879172177</v>
      </c>
      <c r="AD53">
        <f t="shared" si="1"/>
        <v>1404.2281907665808</v>
      </c>
      <c r="AE53">
        <f>'IDT-1'!C53</f>
        <v>0</v>
      </c>
      <c r="AF53" s="24"/>
      <c r="AG53">
        <f t="shared" si="2"/>
        <v>1404.2281907665808</v>
      </c>
      <c r="AI53" s="34">
        <f>PXIL!I53</f>
        <v>0</v>
      </c>
      <c r="AJ53" s="34">
        <f>PXIL!O53</f>
        <v>0</v>
      </c>
      <c r="AK53" s="34">
        <f>RTM_IEX!I53</f>
        <v>31.84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5.869828</v>
      </c>
      <c r="E54">
        <f>GT_NG!Q54</f>
        <v>7.8862307924073525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48.468178846515116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669.60828395083308</v>
      </c>
      <c r="P54" s="36">
        <v>68.427387968547222</v>
      </c>
      <c r="Q54" s="36">
        <v>22.11</v>
      </c>
      <c r="R54" s="38">
        <v>23.249999999999996</v>
      </c>
      <c r="S54" s="38">
        <v>0</v>
      </c>
      <c r="T54" s="37">
        <f>SUMPRODUCT(LTA!J54:AN54,LTA!J$101:AN$101,LTA!J$104:AN$104)</f>
        <v>275.42</v>
      </c>
      <c r="U54" s="37">
        <f>SUMPRODUCT(LTA!J54:AN54,LTA!J$102:AN$102,LTA!J$104:AN$104)</f>
        <v>115.86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-152</v>
      </c>
      <c r="AA54" s="75">
        <f>STOA!I54</f>
        <v>267.54000000000002</v>
      </c>
      <c r="AB54" s="75">
        <f>-STOA!O54</f>
        <v>0</v>
      </c>
      <c r="AC54">
        <f t="shared" si="0"/>
        <v>14.567595214472881</v>
      </c>
      <c r="AD54">
        <f t="shared" si="1"/>
        <v>1414.3823143438299</v>
      </c>
      <c r="AE54">
        <f>'IDT-1'!C54</f>
        <v>0</v>
      </c>
      <c r="AF54" s="24"/>
      <c r="AG54">
        <f t="shared" si="2"/>
        <v>1414.3823143438299</v>
      </c>
      <c r="AI54" s="34">
        <f>PXIL!I54</f>
        <v>0</v>
      </c>
      <c r="AJ54" s="34">
        <f>PXIL!O54</f>
        <v>0</v>
      </c>
      <c r="AK54" s="34">
        <f>RTM_IEX!I54</f>
        <v>29.91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3.9660999999999995</v>
      </c>
      <c r="E55">
        <f>GT_NG!Q55</f>
        <v>7.8862307924073525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48.468178846515116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667.18635956860749</v>
      </c>
      <c r="P55" s="36">
        <v>68.427387968547222</v>
      </c>
      <c r="Q55" s="36">
        <v>22.11</v>
      </c>
      <c r="R55" s="38">
        <v>23.249999999999996</v>
      </c>
      <c r="S55" s="38">
        <v>0</v>
      </c>
      <c r="T55" s="37">
        <f>SUMPRODUCT(LTA!J55:AN55,LTA!J$101:AN$101,LTA!J$104:AN$104)</f>
        <v>277.76</v>
      </c>
      <c r="U55" s="37">
        <f>SUMPRODUCT(LTA!J55:AN55,LTA!J$102:AN$102,LTA!J$104:AN$104)</f>
        <v>116.52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-157</v>
      </c>
      <c r="AA55" s="75">
        <f>STOA!I55</f>
        <v>267.54000000000002</v>
      </c>
      <c r="AB55" s="75">
        <f>-STOA!O55</f>
        <v>0</v>
      </c>
      <c r="AC55">
        <f t="shared" si="0"/>
        <v>14.566391523086629</v>
      </c>
      <c r="AD55">
        <f t="shared" si="1"/>
        <v>1404.1978656529905</v>
      </c>
      <c r="AE55">
        <f>'IDT-1'!C55</f>
        <v>0</v>
      </c>
      <c r="AF55" s="24"/>
      <c r="AG55">
        <f t="shared" si="2"/>
        <v>1404.1978656529905</v>
      </c>
      <c r="AI55" s="34">
        <f>PXIL!I55</f>
        <v>0</v>
      </c>
      <c r="AJ55" s="34">
        <f>PXIL!O55</f>
        <v>0</v>
      </c>
      <c r="AK55" s="34">
        <f>RTM_IEX!I55</f>
        <v>26.05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3.9660999999999995</v>
      </c>
      <c r="E56">
        <f>GT_NG!Q56</f>
        <v>7.8862307924073525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48.468178846515116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667.18635956860749</v>
      </c>
      <c r="P56" s="36">
        <v>68.427387968547222</v>
      </c>
      <c r="Q56" s="36">
        <v>22.11</v>
      </c>
      <c r="R56" s="38">
        <v>23.249999999999996</v>
      </c>
      <c r="S56" s="38">
        <v>0</v>
      </c>
      <c r="T56" s="37">
        <f>SUMPRODUCT(LTA!J56:AN56,LTA!J$101:AN$101,LTA!J$104:AN$104)</f>
        <v>281.06</v>
      </c>
      <c r="U56" s="37">
        <f>SUMPRODUCT(LTA!J56:AN56,LTA!J$102:AN$102,LTA!J$104:AN$104)</f>
        <v>117.52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-152</v>
      </c>
      <c r="AA56" s="75">
        <f>STOA!I56</f>
        <v>267.54000000000002</v>
      </c>
      <c r="AB56" s="75">
        <f>-STOA!O56</f>
        <v>0</v>
      </c>
      <c r="AC56">
        <f t="shared" si="0"/>
        <v>14.584515734462185</v>
      </c>
      <c r="AD56">
        <f t="shared" si="1"/>
        <v>1416.3797414416149</v>
      </c>
      <c r="AE56">
        <f>'IDT-1'!C56</f>
        <v>0</v>
      </c>
      <c r="AF56" s="24"/>
      <c r="AG56">
        <f t="shared" si="2"/>
        <v>1416.3797414416149</v>
      </c>
      <c r="AI56" s="34">
        <f>PXIL!I56</f>
        <v>0</v>
      </c>
      <c r="AJ56" s="34">
        <f>PXIL!O56</f>
        <v>0</v>
      </c>
      <c r="AK56" s="34">
        <f>RTM_IEX!I56</f>
        <v>28.95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3.4994999999999998</v>
      </c>
      <c r="E57">
        <f>GT_NG!Q57</f>
        <v>7.8862307924073525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48.468178846515116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668.83049806317172</v>
      </c>
      <c r="P57" s="36">
        <v>68.427387968547222</v>
      </c>
      <c r="Q57" s="36">
        <v>22.11</v>
      </c>
      <c r="R57" s="38">
        <v>23.25</v>
      </c>
      <c r="S57" s="38">
        <v>0</v>
      </c>
      <c r="T57" s="37">
        <f>SUMPRODUCT(LTA!J57:AN57,LTA!J$101:AN$101,LTA!J$104:AN$104)</f>
        <v>279.31</v>
      </c>
      <c r="U57" s="37">
        <f>SUMPRODUCT(LTA!J57:AN57,LTA!J$102:AN$102,LTA!J$104:AN$104)</f>
        <v>118.17999999999999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-127</v>
      </c>
      <c r="AA57" s="75">
        <f>STOA!I57</f>
        <v>267.54000000000002</v>
      </c>
      <c r="AB57" s="75">
        <f>-STOA!O57</f>
        <v>0</v>
      </c>
      <c r="AC57">
        <f t="shared" si="0"/>
        <v>14.438320114694299</v>
      </c>
      <c r="AD57">
        <f t="shared" si="1"/>
        <v>1449.3334755559472</v>
      </c>
      <c r="AE57">
        <f>'IDT-1'!C57</f>
        <v>0</v>
      </c>
      <c r="AF57" s="24"/>
      <c r="AG57">
        <f t="shared" si="2"/>
        <v>1449.3334755559472</v>
      </c>
      <c r="AI57" s="34">
        <f>PXIL!I57</f>
        <v>0</v>
      </c>
      <c r="AJ57" s="34">
        <f>PXIL!O57</f>
        <v>0</v>
      </c>
      <c r="AK57" s="34">
        <f>RTM_IEX!I57</f>
        <v>36.67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3.4994999999999998</v>
      </c>
      <c r="E58">
        <f>GT_NG!Q58</f>
        <v>7.8862307924073525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48.468178846515116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666.95071996815284</v>
      </c>
      <c r="P58" s="36">
        <v>68.427387968547222</v>
      </c>
      <c r="Q58" s="36">
        <v>22.11</v>
      </c>
      <c r="R58" s="38">
        <v>23.25</v>
      </c>
      <c r="S58" s="38">
        <v>0</v>
      </c>
      <c r="T58" s="37">
        <f>SUMPRODUCT(LTA!J58:AN58,LTA!J$101:AN$101,LTA!J$104:AN$104)</f>
        <v>280.57</v>
      </c>
      <c r="U58" s="37">
        <f>SUMPRODUCT(LTA!J58:AN58,LTA!J$102:AN$102,LTA!J$104:AN$104)</f>
        <v>118.52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-118</v>
      </c>
      <c r="AA58" s="75">
        <f>STOA!I58</f>
        <v>267.54000000000002</v>
      </c>
      <c r="AB58" s="75">
        <f>-STOA!O58</f>
        <v>0</v>
      </c>
      <c r="AC58">
        <f t="shared" si="0"/>
        <v>14.537977559172139</v>
      </c>
      <c r="AD58">
        <f t="shared" si="1"/>
        <v>1479.1740400164506</v>
      </c>
      <c r="AE58">
        <f>'IDT-1'!C58</f>
        <v>0</v>
      </c>
      <c r="AF58" s="24"/>
      <c r="AG58">
        <f t="shared" si="2"/>
        <v>1479.1740400164506</v>
      </c>
      <c r="AI58" s="34">
        <f>PXIL!I58</f>
        <v>0</v>
      </c>
      <c r="AJ58" s="34">
        <f>PXIL!O58</f>
        <v>0</v>
      </c>
      <c r="AK58" s="34">
        <f>RTM_IEX!I58</f>
        <v>57.89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2.9862399999999996</v>
      </c>
      <c r="E59">
        <f>GT_NG!Q59</f>
        <v>7.8862307924073525</v>
      </c>
      <c r="F59">
        <f>GT_Spot!Q59</f>
        <v>0</v>
      </c>
      <c r="G59">
        <f>PPCL_NG!Q59</f>
        <v>45.798393038840743</v>
      </c>
      <c r="H59">
        <f>PPCL_Spot!Q59</f>
        <v>0</v>
      </c>
      <c r="I59">
        <f>Bawana_NG!Q59</f>
        <v>48.468178846515116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718.74363221203998</v>
      </c>
      <c r="P59" s="36">
        <v>68.427387968547222</v>
      </c>
      <c r="Q59" s="36">
        <v>22.1</v>
      </c>
      <c r="R59" s="38">
        <v>23.75</v>
      </c>
      <c r="S59" s="38">
        <v>0</v>
      </c>
      <c r="T59" s="37">
        <f>SUMPRODUCT(LTA!J59:AN59,LTA!J$101:AN$101,LTA!J$104:AN$104)</f>
        <v>294.16999999999996</v>
      </c>
      <c r="U59" s="37">
        <f>SUMPRODUCT(LTA!J59:AN59,LTA!J$102:AN$102,LTA!J$104:AN$104)</f>
        <v>118.86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-78</v>
      </c>
      <c r="AA59" s="75">
        <f>STOA!I59</f>
        <v>267.54000000000002</v>
      </c>
      <c r="AB59" s="75">
        <f>-STOA!O59</f>
        <v>0</v>
      </c>
      <c r="AC59">
        <f t="shared" si="0"/>
        <v>14.314782830551488</v>
      </c>
      <c r="AD59">
        <f t="shared" si="1"/>
        <v>1533.1652800277989</v>
      </c>
      <c r="AE59">
        <f>'IDT-1'!C59</f>
        <v>-4.5940000000000003</v>
      </c>
      <c r="AF59" s="24"/>
      <c r="AG59">
        <f t="shared" si="2"/>
        <v>1528.5712800277988</v>
      </c>
      <c r="AI59" s="34">
        <f>PXIL!I59</f>
        <v>0</v>
      </c>
      <c r="AJ59" s="34">
        <f>PXIL!O59</f>
        <v>0</v>
      </c>
      <c r="AK59" s="34">
        <f>RTM_IEX!I59</f>
        <v>6.75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2.9862399999999996</v>
      </c>
      <c r="E60">
        <f>GT_NG!Q60</f>
        <v>7.8862307924073525</v>
      </c>
      <c r="F60">
        <f>GT_Spot!Q60</f>
        <v>0</v>
      </c>
      <c r="G60">
        <f>PPCL_NG!Q60</f>
        <v>45.798393038840743</v>
      </c>
      <c r="H60">
        <f>PPCL_Spot!Q60</f>
        <v>0</v>
      </c>
      <c r="I60">
        <f>Bawana_NG!Q60</f>
        <v>48.468178846515116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721.30269144660031</v>
      </c>
      <c r="P60" s="36">
        <v>68.427387968547222</v>
      </c>
      <c r="Q60" s="36">
        <v>22.1</v>
      </c>
      <c r="R60" s="38">
        <v>23.75</v>
      </c>
      <c r="S60" s="38">
        <v>0</v>
      </c>
      <c r="T60" s="37">
        <f>SUMPRODUCT(LTA!J60:AN60,LTA!J$101:AN$101,LTA!J$104:AN$104)</f>
        <v>291.12</v>
      </c>
      <c r="U60" s="37">
        <f>SUMPRODUCT(LTA!J60:AN60,LTA!J$102:AN$102,LTA!J$104:AN$104)</f>
        <v>119.67999999999999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-23</v>
      </c>
      <c r="AA60" s="75">
        <f>STOA!I60</f>
        <v>267.54000000000002</v>
      </c>
      <c r="AB60" s="75">
        <f>-STOA!O60</f>
        <v>0</v>
      </c>
      <c r="AC60">
        <f t="shared" si="0"/>
        <v>13.851633253252896</v>
      </c>
      <c r="AD60">
        <f t="shared" si="1"/>
        <v>1588.9574888396578</v>
      </c>
      <c r="AE60">
        <f>'IDT-1'!C60</f>
        <v>-37</v>
      </c>
      <c r="AF60" s="24"/>
      <c r="AG60">
        <f t="shared" si="2"/>
        <v>1551.9574888396578</v>
      </c>
      <c r="AI60" s="34">
        <f>PXIL!I60</f>
        <v>0</v>
      </c>
      <c r="AJ60" s="34">
        <f>PXIL!O60</f>
        <v>0</v>
      </c>
      <c r="AK60" s="34">
        <f>RTM_IEX!I60</f>
        <v>6.75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2.9862399999999996</v>
      </c>
      <c r="E61">
        <f>GT_NG!Q61</f>
        <v>7.8862307924073525</v>
      </c>
      <c r="F61">
        <f>GT_Spot!Q61</f>
        <v>0</v>
      </c>
      <c r="G61">
        <f>PPCL_NG!Q61</f>
        <v>45.798393038840743</v>
      </c>
      <c r="H61">
        <f>PPCL_Spot!Q61</f>
        <v>0</v>
      </c>
      <c r="I61">
        <f>Bawana_NG!Q61</f>
        <v>48.468178846515116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728.32451699369278</v>
      </c>
      <c r="P61" s="36">
        <v>68.427387968547222</v>
      </c>
      <c r="Q61" s="36">
        <v>22.1</v>
      </c>
      <c r="R61" s="38">
        <v>23.75</v>
      </c>
      <c r="S61" s="38">
        <v>0</v>
      </c>
      <c r="T61" s="37">
        <f>SUMPRODUCT(LTA!J61:AN61,LTA!J$101:AN$101,LTA!J$104:AN$104)</f>
        <v>280.53000000000003</v>
      </c>
      <c r="U61" s="37">
        <f>SUMPRODUCT(LTA!J61:AN61,LTA!J$102:AN$102,LTA!J$104:AN$104)</f>
        <v>123.36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-56</v>
      </c>
      <c r="AA61" s="75">
        <f>STOA!I61</f>
        <v>267.54000000000002</v>
      </c>
      <c r="AB61" s="75">
        <f>-STOA!O61</f>
        <v>0</v>
      </c>
      <c r="AC61">
        <f t="shared" si="0"/>
        <v>14.075420792769814</v>
      </c>
      <c r="AD61">
        <f t="shared" si="1"/>
        <v>1549.0955268472333</v>
      </c>
      <c r="AE61">
        <f>'IDT-1'!C61</f>
        <v>-2</v>
      </c>
      <c r="AF61" s="24"/>
      <c r="AG61">
        <f t="shared" si="2"/>
        <v>1547.0955268472333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2.9862399999999996</v>
      </c>
      <c r="E62">
        <f>GT_NG!Q62</f>
        <v>7.8862307924073525</v>
      </c>
      <c r="F62">
        <f>GT_Spot!Q62</f>
        <v>0</v>
      </c>
      <c r="G62">
        <f>PPCL_NG!Q62</f>
        <v>45.798393038840743</v>
      </c>
      <c r="H62">
        <f>PPCL_Spot!Q62</f>
        <v>0</v>
      </c>
      <c r="I62">
        <f>Bawana_NG!Q62</f>
        <v>48.468178846515116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734.1785401544123</v>
      </c>
      <c r="P62" s="36">
        <v>68.427387968547222</v>
      </c>
      <c r="Q62" s="36">
        <v>22.1</v>
      </c>
      <c r="R62" s="38">
        <v>23.75</v>
      </c>
      <c r="S62" s="38">
        <v>0</v>
      </c>
      <c r="T62" s="37">
        <f>SUMPRODUCT(LTA!J62:AN62,LTA!J$101:AN$101,LTA!J$104:AN$104)</f>
        <v>272.3</v>
      </c>
      <c r="U62" s="37">
        <f>SUMPRODUCT(LTA!J62:AN62,LTA!J$102:AN$102,LTA!J$104:AN$104)</f>
        <v>124.17999999999999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-26</v>
      </c>
      <c r="AA62" s="75">
        <f>STOA!I62</f>
        <v>267.54000000000002</v>
      </c>
      <c r="AB62" s="75">
        <f>-STOA!O62</f>
        <v>0</v>
      </c>
      <c r="AC62">
        <f t="shared" si="0"/>
        <v>13.808215855573186</v>
      </c>
      <c r="AD62">
        <f t="shared" si="1"/>
        <v>1577.8067549451496</v>
      </c>
      <c r="AE62">
        <f>'IDT-1'!C62</f>
        <v>0</v>
      </c>
      <c r="AF62" s="24"/>
      <c r="AG62">
        <f t="shared" si="2"/>
        <v>1577.8067549451496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2.9862399999999996</v>
      </c>
      <c r="E63">
        <f>GT_NG!Q63</f>
        <v>7.8862307924073525</v>
      </c>
      <c r="F63">
        <f>GT_Spot!Q63</f>
        <v>0</v>
      </c>
      <c r="G63">
        <f>PPCL_NG!Q63</f>
        <v>45.798393038840743</v>
      </c>
      <c r="H63">
        <f>PPCL_Spot!Q63</f>
        <v>0</v>
      </c>
      <c r="I63">
        <f>Bawana_NG!Q63</f>
        <v>48.468178846515116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767.05597228239856</v>
      </c>
      <c r="P63" s="36">
        <v>68.427387968547222</v>
      </c>
      <c r="Q63" s="36">
        <v>22.1</v>
      </c>
      <c r="R63" s="38">
        <v>23.75</v>
      </c>
      <c r="S63" s="38">
        <v>0</v>
      </c>
      <c r="T63" s="37">
        <f>SUMPRODUCT(LTA!J63:AN63,LTA!J$101:AN$101,LTA!J$104:AN$104)</f>
        <v>261.42</v>
      </c>
      <c r="U63" s="37">
        <f>SUMPRODUCT(LTA!J63:AN63,LTA!J$102:AN$102,LTA!J$104:AN$104)</f>
        <v>124.52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-26</v>
      </c>
      <c r="AA63" s="75">
        <f>STOA!I63</f>
        <v>267.54000000000002</v>
      </c>
      <c r="AB63" s="75">
        <f>-STOA!O63</f>
        <v>0</v>
      </c>
      <c r="AC63">
        <f t="shared" si="0"/>
        <v>13.99585028544827</v>
      </c>
      <c r="AD63">
        <f t="shared" si="1"/>
        <v>1599.9565526432607</v>
      </c>
      <c r="AE63">
        <f>'IDT-1'!C63</f>
        <v>0</v>
      </c>
      <c r="AF63" s="24"/>
      <c r="AG63">
        <f t="shared" si="2"/>
        <v>1599.9565526432607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2.9862399999999996</v>
      </c>
      <c r="E64">
        <f>GT_NG!Q64</f>
        <v>7.8862307924073525</v>
      </c>
      <c r="F64">
        <f>GT_Spot!Q64</f>
        <v>0</v>
      </c>
      <c r="G64">
        <f>PPCL_NG!Q64</f>
        <v>45.798393038840743</v>
      </c>
      <c r="H64">
        <f>PPCL_Spot!Q64</f>
        <v>0</v>
      </c>
      <c r="I64">
        <f>Bawana_NG!Q64</f>
        <v>48.468178846515116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768.66440565300195</v>
      </c>
      <c r="P64" s="36">
        <v>68.427387968547222</v>
      </c>
      <c r="Q64" s="36">
        <v>22.1</v>
      </c>
      <c r="R64" s="38">
        <v>23.749999999999996</v>
      </c>
      <c r="S64" s="38">
        <v>0</v>
      </c>
      <c r="T64" s="37">
        <f>SUMPRODUCT(LTA!J64:AN64,LTA!J$101:AN$101,LTA!J$104:AN$104)</f>
        <v>250.26</v>
      </c>
      <c r="U64" s="37">
        <f>SUMPRODUCT(LTA!J64:AN64,LTA!J$102:AN$102,LTA!J$104:AN$104)</f>
        <v>125.52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</v>
      </c>
      <c r="AA64" s="75">
        <f>STOA!I64</f>
        <v>267.54000000000002</v>
      </c>
      <c r="AB64" s="75">
        <f>-STOA!O64</f>
        <v>0</v>
      </c>
      <c r="AC64">
        <f t="shared" si="0"/>
        <v>13.712238182639112</v>
      </c>
      <c r="AD64">
        <f t="shared" si="1"/>
        <v>1616.6885981166731</v>
      </c>
      <c r="AE64">
        <f>'IDT-1'!C64</f>
        <v>0</v>
      </c>
      <c r="AF64" s="24"/>
      <c r="AG64">
        <f t="shared" si="2"/>
        <v>1616.6885981166731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2.9862399999999996</v>
      </c>
      <c r="E65">
        <f>GT_NG!Q65</f>
        <v>7.8862307924073525</v>
      </c>
      <c r="F65">
        <f>GT_Spot!Q65</f>
        <v>0</v>
      </c>
      <c r="G65">
        <f>PPCL_NG!Q65</f>
        <v>45.798393038840743</v>
      </c>
      <c r="H65">
        <f>PPCL_Spot!Q65</f>
        <v>0</v>
      </c>
      <c r="I65">
        <f>Bawana_NG!Q65</f>
        <v>48.468178846515116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768.75267585326014</v>
      </c>
      <c r="P65" s="36">
        <v>68.427387968547222</v>
      </c>
      <c r="Q65" s="36">
        <v>22.1</v>
      </c>
      <c r="R65" s="38">
        <v>23.75</v>
      </c>
      <c r="S65" s="38">
        <v>0</v>
      </c>
      <c r="T65" s="37">
        <f>SUMPRODUCT(LTA!J65:AN65,LTA!J$101:AN$101,LTA!J$104:AN$104)</f>
        <v>239.68</v>
      </c>
      <c r="U65" s="37">
        <f>SUMPRODUCT(LTA!J65:AN65,LTA!J$102:AN$102,LTA!J$104:AN$104)</f>
        <v>126.86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267.54000000000002</v>
      </c>
      <c r="AB65" s="75">
        <f>-STOA!O65</f>
        <v>0</v>
      </c>
      <c r="AC65">
        <f t="shared" si="0"/>
        <v>13.72007522957017</v>
      </c>
      <c r="AD65">
        <f t="shared" si="1"/>
        <v>1597.5290312700004</v>
      </c>
      <c r="AE65">
        <f>'IDT-1'!C65</f>
        <v>0</v>
      </c>
      <c r="AF65" s="24"/>
      <c r="AG65">
        <f t="shared" si="2"/>
        <v>1597.5290312700004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-11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2.9862399999999996</v>
      </c>
      <c r="E66">
        <f>GT_NG!Q66</f>
        <v>7.8862307924073525</v>
      </c>
      <c r="F66">
        <f>GT_Spot!Q66</f>
        <v>0</v>
      </c>
      <c r="G66">
        <f>PPCL_NG!Q66</f>
        <v>45.798393038840743</v>
      </c>
      <c r="H66">
        <f>PPCL_Spot!Q66</f>
        <v>0</v>
      </c>
      <c r="I66">
        <f>Bawana_NG!Q66</f>
        <v>48.468178846515116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768.75267585326014</v>
      </c>
      <c r="P66" s="36">
        <v>68.427387968547222</v>
      </c>
      <c r="Q66" s="36">
        <v>22.1</v>
      </c>
      <c r="R66" s="38">
        <v>23.749999999999996</v>
      </c>
      <c r="S66" s="38">
        <v>0</v>
      </c>
      <c r="T66" s="37">
        <f>SUMPRODUCT(LTA!J66:AN66,LTA!J$101:AN$101,LTA!J$104:AN$104)</f>
        <v>228.57</v>
      </c>
      <c r="U66" s="37">
        <f>SUMPRODUCT(LTA!J66:AN66,LTA!J$102:AN$102,LTA!J$104:AN$104)</f>
        <v>127.67999999999999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267.54000000000002</v>
      </c>
      <c r="AB66" s="75">
        <f>-STOA!O66</f>
        <v>0</v>
      </c>
      <c r="AC66">
        <f t="shared" si="0"/>
        <v>13.718350806819064</v>
      </c>
      <c r="AD66">
        <f t="shared" si="1"/>
        <v>1577.2407556927517</v>
      </c>
      <c r="AE66">
        <f>'IDT-1'!C66</f>
        <v>0</v>
      </c>
      <c r="AF66" s="24"/>
      <c r="AG66">
        <f t="shared" si="2"/>
        <v>1577.2407556927517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-21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2.9862399999999996</v>
      </c>
      <c r="E67">
        <f>GT_NG!Q67</f>
        <v>7.8862307924073525</v>
      </c>
      <c r="F67">
        <f>GT_Spot!Q67</f>
        <v>0</v>
      </c>
      <c r="G67">
        <f>PPCL_NG!Q67</f>
        <v>45.798393038840743</v>
      </c>
      <c r="H67">
        <f>PPCL_Spot!Q67</f>
        <v>0</v>
      </c>
      <c r="I67">
        <f>Bawana_NG!Q67</f>
        <v>48.468178846515116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771.31068366877616</v>
      </c>
      <c r="P67" s="36">
        <v>68.427387968547222</v>
      </c>
      <c r="Q67" s="36">
        <v>22.1</v>
      </c>
      <c r="R67" s="38">
        <v>23.749999999999996</v>
      </c>
      <c r="S67" s="38">
        <v>0</v>
      </c>
      <c r="T67" s="37">
        <f>SUMPRODUCT(LTA!J67:AN67,LTA!J$101:AN$101,LTA!J$104:AN$104)</f>
        <v>212.62</v>
      </c>
      <c r="U67" s="37">
        <f>SUMPRODUCT(LTA!J67:AN67,LTA!J$102:AN$102,LTA!J$104:AN$104)</f>
        <v>127.67999999999999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267.54000000000002</v>
      </c>
      <c r="AB67" s="75">
        <f>-STOA!O67</f>
        <v>0</v>
      </c>
      <c r="AC67">
        <f t="shared" si="0"/>
        <v>13.49573302204584</v>
      </c>
      <c r="AD67">
        <f t="shared" si="1"/>
        <v>1577.0713812930408</v>
      </c>
      <c r="AE67">
        <f>'IDT-1'!C67</f>
        <v>0</v>
      </c>
      <c r="AF67" s="24"/>
      <c r="AG67">
        <f t="shared" si="2"/>
        <v>1577.0713812930408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2.9862399999999996</v>
      </c>
      <c r="E68">
        <f>GT_NG!Q68</f>
        <v>7.8862307924073525</v>
      </c>
      <c r="F68">
        <f>GT_Spot!Q68</f>
        <v>0</v>
      </c>
      <c r="G68">
        <f>PPCL_NG!Q68</f>
        <v>45.798393038840743</v>
      </c>
      <c r="H68">
        <f>PPCL_Spot!Q68</f>
        <v>0</v>
      </c>
      <c r="I68">
        <f>Bawana_NG!Q68</f>
        <v>48.468178846515116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771.31068366877616</v>
      </c>
      <c r="P68" s="36">
        <v>68.427387968547222</v>
      </c>
      <c r="Q68" s="36">
        <v>22.1</v>
      </c>
      <c r="R68" s="38">
        <v>23.749999999999996</v>
      </c>
      <c r="S68" s="38">
        <v>0</v>
      </c>
      <c r="T68" s="37">
        <f>SUMPRODUCT(LTA!J68:AN68,LTA!J$101:AN$101,LTA!J$104:AN$104)</f>
        <v>197.23000000000002</v>
      </c>
      <c r="U68" s="37">
        <f>SUMPRODUCT(LTA!J68:AN68,LTA!J$102:AN$102,LTA!J$104:AN$104)</f>
        <v>127.67999999999999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267.54000000000002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13.298687760246727</v>
      </c>
      <c r="AD68">
        <f t="shared" ref="AD68:AD98" si="4">SUM(B68:AB68,AI68:AV68)-AC68</f>
        <v>1569.8784265548397</v>
      </c>
      <c r="AE68">
        <f>'IDT-1'!C68</f>
        <v>0</v>
      </c>
      <c r="AF68" s="24"/>
      <c r="AG68">
        <f t="shared" ref="AG68:AG98" si="5">SUM(AD68:AF68)</f>
        <v>1569.8784265548397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2.9862399999999996</v>
      </c>
      <c r="E69">
        <f>GT_NG!Q69</f>
        <v>7.8862307924073525</v>
      </c>
      <c r="F69">
        <f>GT_Spot!Q69</f>
        <v>0</v>
      </c>
      <c r="G69">
        <f>PPCL_NG!Q69</f>
        <v>45.798393038840743</v>
      </c>
      <c r="H69">
        <f>PPCL_Spot!Q69</f>
        <v>0</v>
      </c>
      <c r="I69">
        <f>Bawana_NG!Q69</f>
        <v>48.468178846515116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773.30206995651258</v>
      </c>
      <c r="P69" s="36">
        <v>68.427387968547222</v>
      </c>
      <c r="Q69" s="36">
        <v>22.1</v>
      </c>
      <c r="R69" s="38">
        <v>23.749999999999996</v>
      </c>
      <c r="S69" s="38">
        <v>0</v>
      </c>
      <c r="T69" s="37">
        <f>SUMPRODUCT(LTA!J69:AN69,LTA!J$101:AN$101,LTA!J$104:AN$104)</f>
        <v>184.98000000000002</v>
      </c>
      <c r="U69" s="37">
        <f>SUMPRODUCT(LTA!J69:AN69,LTA!J$102:AN$102,LTA!J$104:AN$104)</f>
        <v>127.67999999999999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-15.68</v>
      </c>
      <c r="AA69" s="75">
        <f>STOA!I69</f>
        <v>267.54000000000002</v>
      </c>
      <c r="AB69" s="75">
        <f>-STOA!O69</f>
        <v>0</v>
      </c>
      <c r="AC69">
        <f t="shared" si="3"/>
        <v>13.345343158189975</v>
      </c>
      <c r="AD69">
        <f t="shared" si="4"/>
        <v>1543.8931574446331</v>
      </c>
      <c r="AE69">
        <f>'IDT-1'!C69</f>
        <v>0</v>
      </c>
      <c r="AF69" s="24"/>
      <c r="AG69">
        <f t="shared" si="5"/>
        <v>1543.8931574446331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2.9862399999999996</v>
      </c>
      <c r="E70">
        <f>GT_NG!Q70</f>
        <v>7.8862307924073525</v>
      </c>
      <c r="F70">
        <f>GT_Spot!Q70</f>
        <v>0</v>
      </c>
      <c r="G70">
        <f>PPCL_NG!Q70</f>
        <v>45.798393038840743</v>
      </c>
      <c r="H70">
        <f>PPCL_Spot!Q70</f>
        <v>0</v>
      </c>
      <c r="I70">
        <f>Bawana_NG!Q70</f>
        <v>48.468178846515116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773.30206995651258</v>
      </c>
      <c r="P70" s="36">
        <v>68.427387968547222</v>
      </c>
      <c r="Q70" s="36">
        <v>22.1</v>
      </c>
      <c r="R70" s="38">
        <v>23.749999999999996</v>
      </c>
      <c r="S70" s="38">
        <v>0</v>
      </c>
      <c r="T70" s="37">
        <f>SUMPRODUCT(LTA!J70:AN70,LTA!J$101:AN$101,LTA!J$104:AN$104)</f>
        <v>169.36</v>
      </c>
      <c r="U70" s="37">
        <f>SUMPRODUCT(LTA!J70:AN70,LTA!J$102:AN$102,LTA!J$104:AN$104)</f>
        <v>127.67999999999999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267.54000000000002</v>
      </c>
      <c r="AB70" s="75">
        <f>-STOA!O70</f>
        <v>0</v>
      </c>
      <c r="AC70">
        <f t="shared" si="3"/>
        <v>13.20837477093705</v>
      </c>
      <c r="AD70">
        <f t="shared" si="4"/>
        <v>1529.0901258318861</v>
      </c>
      <c r="AE70">
        <f>'IDT-1'!C70</f>
        <v>0</v>
      </c>
      <c r="AF70" s="24"/>
      <c r="AG70">
        <f t="shared" si="5"/>
        <v>1529.0901258318861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-15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2.9862399999999996</v>
      </c>
      <c r="E71">
        <f>GT_NG!Q71</f>
        <v>7.8862307924073525</v>
      </c>
      <c r="F71">
        <f>GT_Spot!Q71</f>
        <v>0</v>
      </c>
      <c r="G71">
        <f>PPCL_NG!Q71</f>
        <v>45.798393038840743</v>
      </c>
      <c r="H71">
        <f>PPCL_Spot!Q71</f>
        <v>0</v>
      </c>
      <c r="I71">
        <f>Bawana_NG!Q71</f>
        <v>48.468178846515116</v>
      </c>
      <c r="J71">
        <f>Bawana_RLNG!Q71</f>
        <v>0</v>
      </c>
      <c r="K71">
        <f>Bawana_Spot!Q71</f>
        <v>5.4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758.4718256608578</v>
      </c>
      <c r="P71" s="36">
        <v>68.427387968547222</v>
      </c>
      <c r="Q71" s="36">
        <v>22.1</v>
      </c>
      <c r="R71" s="38">
        <v>22.24</v>
      </c>
      <c r="S71" s="38">
        <v>0</v>
      </c>
      <c r="T71" s="37">
        <f>SUMPRODUCT(LTA!J71:AN71,LTA!J$101:AN$101,LTA!J$104:AN$104)</f>
        <v>160.76999999999998</v>
      </c>
      <c r="U71" s="37">
        <f>SUMPRODUCT(LTA!J71:AN71,LTA!J$102:AN$102,LTA!J$104:AN$104)</f>
        <v>127.67999999999999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267.54000000000002</v>
      </c>
      <c r="AB71" s="75">
        <f>-STOA!O71</f>
        <v>0</v>
      </c>
      <c r="AC71">
        <f t="shared" si="3"/>
        <v>12.917253352980213</v>
      </c>
      <c r="AD71">
        <f t="shared" si="4"/>
        <v>1524.8510029541881</v>
      </c>
      <c r="AE71">
        <f>'IDT-1'!C71</f>
        <v>0</v>
      </c>
      <c r="AF71" s="24"/>
      <c r="AG71">
        <f t="shared" si="5"/>
        <v>1524.8510029541881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2.9862399999999996</v>
      </c>
      <c r="E72">
        <f>GT_NG!Q72</f>
        <v>7.8862307924073525</v>
      </c>
      <c r="F72">
        <f>GT_Spot!Q72</f>
        <v>0</v>
      </c>
      <c r="G72">
        <f>PPCL_NG!Q72</f>
        <v>45.798393038840743</v>
      </c>
      <c r="H72">
        <f>PPCL_Spot!Q72</f>
        <v>0</v>
      </c>
      <c r="I72">
        <f>Bawana_NG!Q72</f>
        <v>48.468178846515116</v>
      </c>
      <c r="J72">
        <f>Bawana_RLNG!Q72</f>
        <v>0</v>
      </c>
      <c r="K72">
        <f>Bawana_Spot!Q72</f>
        <v>5.4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756.43171380271644</v>
      </c>
      <c r="P72" s="36">
        <v>68.427387968547222</v>
      </c>
      <c r="Q72" s="36">
        <v>22.1</v>
      </c>
      <c r="R72" s="38">
        <v>16.689999999999998</v>
      </c>
      <c r="S72" s="38">
        <v>0</v>
      </c>
      <c r="T72" s="37">
        <f>SUMPRODUCT(LTA!J72:AN72,LTA!J$101:AN$101,LTA!J$104:AN$104)</f>
        <v>144.19999999999999</v>
      </c>
      <c r="U72" s="37">
        <f>SUMPRODUCT(LTA!J72:AN72,LTA!J$102:AN$102,LTA!J$104:AN$104)</f>
        <v>127.36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267.54000000000002</v>
      </c>
      <c r="AB72" s="75">
        <f>-STOA!O72</f>
        <v>0</v>
      </c>
      <c r="AC72">
        <f t="shared" si="3"/>
        <v>12.711620413371824</v>
      </c>
      <c r="AD72">
        <f t="shared" si="4"/>
        <v>1500.576524035655</v>
      </c>
      <c r="AE72">
        <f>'IDT-1'!C72</f>
        <v>0</v>
      </c>
      <c r="AF72" s="24"/>
      <c r="AG72">
        <f t="shared" si="5"/>
        <v>1500.576524035655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2.9862399999999996</v>
      </c>
      <c r="E73">
        <f>GT_NG!Q73</f>
        <v>7.8862307924073525</v>
      </c>
      <c r="F73">
        <f>GT_Spot!Q73</f>
        <v>0</v>
      </c>
      <c r="G73">
        <f>PPCL_NG!Q73</f>
        <v>45.798393038840743</v>
      </c>
      <c r="H73">
        <f>PPCL_Spot!Q73</f>
        <v>0</v>
      </c>
      <c r="I73">
        <f>Bawana_NG!Q73</f>
        <v>48.468178846515116</v>
      </c>
      <c r="J73">
        <f>Bawana_RLNG!Q73</f>
        <v>0</v>
      </c>
      <c r="K73">
        <f>Bawana_Spot!Q73</f>
        <v>5.4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752.72254533145338</v>
      </c>
      <c r="P73" s="36">
        <v>68.427387968547222</v>
      </c>
      <c r="Q73" s="36">
        <v>22.1</v>
      </c>
      <c r="R73" s="38">
        <v>10.569999999999999</v>
      </c>
      <c r="S73" s="38">
        <v>0</v>
      </c>
      <c r="T73" s="37">
        <f>SUMPRODUCT(LTA!J73:AN73,LTA!J$101:AN$101,LTA!J$104:AN$104)</f>
        <v>127.28</v>
      </c>
      <c r="U73" s="37">
        <f>SUMPRODUCT(LTA!J73:AN73,LTA!J$102:AN$102,LTA!J$104:AN$104)</f>
        <v>127.86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267.54000000000002</v>
      </c>
      <c r="AB73" s="75">
        <f>-STOA!O73</f>
        <v>0</v>
      </c>
      <c r="AC73">
        <f t="shared" si="3"/>
        <v>12.584310133186996</v>
      </c>
      <c r="AD73">
        <f t="shared" si="4"/>
        <v>1463.4546658445768</v>
      </c>
      <c r="AE73">
        <f>'IDT-1'!C73</f>
        <v>0</v>
      </c>
      <c r="AF73" s="24"/>
      <c r="AG73">
        <f t="shared" si="5"/>
        <v>1463.4546658445768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-11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2.9862399999999996</v>
      </c>
      <c r="E74">
        <f>GT_NG!Q74</f>
        <v>7.8862307924073525</v>
      </c>
      <c r="F74">
        <f>GT_Spot!Q74</f>
        <v>0</v>
      </c>
      <c r="G74">
        <f>PPCL_NG!Q74</f>
        <v>45.798393038840743</v>
      </c>
      <c r="H74">
        <f>PPCL_Spot!Q74</f>
        <v>0</v>
      </c>
      <c r="I74">
        <f>Bawana_NG!Q74</f>
        <v>48.468178846515116</v>
      </c>
      <c r="J74">
        <f>Bawana_RLNG!Q74</f>
        <v>0</v>
      </c>
      <c r="K74">
        <f>Bawana_Spot!Q74</f>
        <v>5.4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746.85610451136915</v>
      </c>
      <c r="P74" s="36">
        <v>68.427387968547222</v>
      </c>
      <c r="Q74" s="36">
        <v>22.1</v>
      </c>
      <c r="R74" s="38">
        <v>6.3</v>
      </c>
      <c r="S74" s="38">
        <v>0</v>
      </c>
      <c r="T74" s="37">
        <f>SUMPRODUCT(LTA!J74:AN74,LTA!J$101:AN$101,LTA!J$104:AN$104)</f>
        <v>110.59</v>
      </c>
      <c r="U74" s="37">
        <f>SUMPRODUCT(LTA!J74:AN74,LTA!J$102:AN$102,LTA!J$104:AN$104)</f>
        <v>126.67999999999999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267.54000000000002</v>
      </c>
      <c r="AB74" s="75">
        <f>-STOA!O74</f>
        <v>0</v>
      </c>
      <c r="AC74">
        <f t="shared" si="3"/>
        <v>12.357527188023177</v>
      </c>
      <c r="AD74">
        <f t="shared" si="4"/>
        <v>1434.6750079696565</v>
      </c>
      <c r="AE74">
        <f>'IDT-1'!C74</f>
        <v>0</v>
      </c>
      <c r="AF74" s="24"/>
      <c r="AG74">
        <f t="shared" si="5"/>
        <v>1434.6750079696565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-12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2.9862399999999996</v>
      </c>
      <c r="E75">
        <f>GT_NG!Q75</f>
        <v>7.4144686299615881</v>
      </c>
      <c r="F75">
        <f>GT_Spot!Q75</f>
        <v>0</v>
      </c>
      <c r="G75">
        <f>PPCL_NG!Q75</f>
        <v>45.798393038840743</v>
      </c>
      <c r="H75">
        <f>PPCL_Spot!Q75</f>
        <v>0</v>
      </c>
      <c r="I75">
        <f>Bawana_NG!Q75</f>
        <v>48.468178846515116</v>
      </c>
      <c r="J75">
        <f>Bawana_RLNG!Q75</f>
        <v>0</v>
      </c>
      <c r="K75">
        <f>Bawana_Spot!Q75</f>
        <v>5.4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750.16749831487232</v>
      </c>
      <c r="P75" s="36">
        <v>68.427387968547222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88.77</v>
      </c>
      <c r="U75" s="37">
        <f>SUMPRODUCT(LTA!J75:AN75,LTA!J$102:AN$102,LTA!J$104:AN$104)</f>
        <v>125.36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267.54000000000002</v>
      </c>
      <c r="AB75" s="75">
        <f>-STOA!O75</f>
        <v>0</v>
      </c>
      <c r="AC75">
        <f t="shared" si="3"/>
        <v>12.12561293608317</v>
      </c>
      <c r="AD75">
        <f t="shared" si="4"/>
        <v>1409.3065538626538</v>
      </c>
      <c r="AE75">
        <f>'IDT-1'!C75</f>
        <v>0</v>
      </c>
      <c r="AF75" s="24"/>
      <c r="AG75">
        <f t="shared" si="5"/>
        <v>1409.3065538626538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-11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2.9862399999999996</v>
      </c>
      <c r="E76">
        <f>GT_NG!Q76</f>
        <v>7.4144686299615881</v>
      </c>
      <c r="F76">
        <f>GT_Spot!Q76</f>
        <v>0</v>
      </c>
      <c r="G76">
        <f>PPCL_NG!Q76</f>
        <v>45.798393038840743</v>
      </c>
      <c r="H76">
        <f>PPCL_Spot!Q76</f>
        <v>0</v>
      </c>
      <c r="I76">
        <f>Bawana_NG!Q76</f>
        <v>48.468178846515116</v>
      </c>
      <c r="J76">
        <f>Bawana_RLNG!Q76</f>
        <v>0</v>
      </c>
      <c r="K76">
        <f>Bawana_Spot!Q76</f>
        <v>5.4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758.64108364024253</v>
      </c>
      <c r="P76" s="36">
        <v>68.427387968547222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78.98</v>
      </c>
      <c r="U76" s="37">
        <f>SUMPRODUCT(LTA!J76:AN76,LTA!J$102:AN$102,LTA!J$104:AN$104)</f>
        <v>125.02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267.54000000000002</v>
      </c>
      <c r="AB76" s="75">
        <f>-STOA!O76</f>
        <v>0</v>
      </c>
      <c r="AC76">
        <f t="shared" si="3"/>
        <v>12.187939472340281</v>
      </c>
      <c r="AD76">
        <f t="shared" si="4"/>
        <v>1398.5878126517669</v>
      </c>
      <c r="AE76">
        <f>'IDT-1'!C76</f>
        <v>0</v>
      </c>
      <c r="AF76" s="24"/>
      <c r="AG76">
        <f t="shared" si="5"/>
        <v>1398.5878126517669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2.9862399999999996</v>
      </c>
      <c r="E77">
        <f>GT_NG!Q77</f>
        <v>7.4144686299615881</v>
      </c>
      <c r="F77">
        <f>GT_Spot!Q77</f>
        <v>0</v>
      </c>
      <c r="G77">
        <f>PPCL_NG!Q77</f>
        <v>45.798393038840743</v>
      </c>
      <c r="H77">
        <f>PPCL_Spot!Q77</f>
        <v>0</v>
      </c>
      <c r="I77">
        <f>Bawana_NG!Q77</f>
        <v>57.597865639011381</v>
      </c>
      <c r="J77">
        <f>Bawana_RLNG!Q77</f>
        <v>0</v>
      </c>
      <c r="K77">
        <f>Bawana_Spot!Q77</f>
        <v>5.4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794.23425678476178</v>
      </c>
      <c r="P77" s="36">
        <v>68.427387968547222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54.53</v>
      </c>
      <c r="U77" s="37">
        <f>SUMPRODUCT(LTA!J77:AN77,LTA!J$102:AN$102,LTA!J$104:AN$104)</f>
        <v>118.02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-11</v>
      </c>
      <c r="AA77" s="75">
        <f>STOA!I77</f>
        <v>194.21000000000004</v>
      </c>
      <c r="AB77" s="75">
        <f>-STOA!O77</f>
        <v>0</v>
      </c>
      <c r="AC77">
        <f t="shared" si="3"/>
        <v>11.818998019409436</v>
      </c>
      <c r="AD77">
        <f t="shared" si="4"/>
        <v>1322.8996140417132</v>
      </c>
      <c r="AE77">
        <f>'IDT-1'!C77</f>
        <v>0</v>
      </c>
      <c r="AF77" s="24"/>
      <c r="AG77">
        <f t="shared" si="5"/>
        <v>1322.8996140417132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-25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2.9862399999999996</v>
      </c>
      <c r="E78">
        <f>GT_NG!Q78</f>
        <v>7.4144686299615881</v>
      </c>
      <c r="F78">
        <f>GT_Spot!Q78</f>
        <v>0</v>
      </c>
      <c r="G78">
        <f>PPCL_NG!Q78</f>
        <v>45.798393038840743</v>
      </c>
      <c r="H78">
        <f>PPCL_Spot!Q78</f>
        <v>0</v>
      </c>
      <c r="I78">
        <f>Bawana_NG!Q78</f>
        <v>57.597865639011381</v>
      </c>
      <c r="J78">
        <f>Bawana_RLNG!Q78</f>
        <v>0</v>
      </c>
      <c r="K78">
        <f>Bawana_Spot!Q78</f>
        <v>5.4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800.92503854893653</v>
      </c>
      <c r="P78" s="36">
        <v>68.427387968547222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49.08</v>
      </c>
      <c r="U78" s="37">
        <f>SUMPRODUCT(LTA!J78:AN78,LTA!J$102:AN$102,LTA!J$104:AN$104)</f>
        <v>117.67999999999999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-41</v>
      </c>
      <c r="AA78" s="75">
        <f>STOA!I78</f>
        <v>194.21000000000004</v>
      </c>
      <c r="AB78" s="75">
        <f>-STOA!O78</f>
        <v>0</v>
      </c>
      <c r="AC78">
        <f t="shared" si="3"/>
        <v>11.995987740726285</v>
      </c>
      <c r="AD78">
        <f t="shared" si="4"/>
        <v>1303.6234060845711</v>
      </c>
      <c r="AE78">
        <f>'IDT-1'!C78</f>
        <v>0</v>
      </c>
      <c r="AF78" s="24"/>
      <c r="AG78">
        <f t="shared" si="5"/>
        <v>1303.6234060845711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2.9862399999999996</v>
      </c>
      <c r="E79">
        <f>GT_NG!Q79</f>
        <v>7.4144686299615881</v>
      </c>
      <c r="F79">
        <f>GT_Spot!Q79</f>
        <v>0</v>
      </c>
      <c r="G79">
        <f>PPCL_NG!Q79</f>
        <v>45.798393038840743</v>
      </c>
      <c r="H79">
        <f>PPCL_Spot!Q79</f>
        <v>0</v>
      </c>
      <c r="I79">
        <f>Bawana_NG!Q79</f>
        <v>57.599999999999987</v>
      </c>
      <c r="J79">
        <f>Bawana_RLNG!Q79</f>
        <v>0</v>
      </c>
      <c r="K79">
        <f>Bawana_Spot!Q79</f>
        <v>5.4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803.2236240198439</v>
      </c>
      <c r="P79" s="36">
        <v>68.427387968547222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45.78</v>
      </c>
      <c r="U79" s="37">
        <f>SUMPRODUCT(LTA!J79:AN79,LTA!J$102:AN$102,LTA!J$104:AN$104)</f>
        <v>117.17999999999999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-145</v>
      </c>
      <c r="AA79" s="75">
        <f>STOA!I79</f>
        <v>194.21000000000004</v>
      </c>
      <c r="AB79" s="75">
        <f>-STOA!O79</f>
        <v>0</v>
      </c>
      <c r="AC79">
        <f t="shared" si="3"/>
        <v>13.24796282482934</v>
      </c>
      <c r="AD79">
        <f t="shared" si="4"/>
        <v>1272.6621508323642</v>
      </c>
      <c r="AE79">
        <f>'IDT-1'!C79</f>
        <v>0</v>
      </c>
      <c r="AF79" s="24"/>
      <c r="AG79">
        <f t="shared" si="5"/>
        <v>1272.6621508323642</v>
      </c>
      <c r="AI79" s="34">
        <f>PXIL!I79</f>
        <v>0</v>
      </c>
      <c r="AJ79" s="34">
        <f>PXIL!O79</f>
        <v>0</v>
      </c>
      <c r="AK79" s="34">
        <f>RTM_IEX!I79</f>
        <v>60.79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2.9862399999999996</v>
      </c>
      <c r="E80">
        <f>GT_NG!Q80</f>
        <v>7.4144686299615881</v>
      </c>
      <c r="F80">
        <f>GT_Spot!Q80</f>
        <v>0</v>
      </c>
      <c r="G80">
        <f>PPCL_NG!Q80</f>
        <v>45.798393038840743</v>
      </c>
      <c r="H80">
        <f>PPCL_Spot!Q80</f>
        <v>0</v>
      </c>
      <c r="I80">
        <f>Bawana_NG!Q80</f>
        <v>57.599999999999987</v>
      </c>
      <c r="J80">
        <f>Bawana_RLNG!Q80</f>
        <v>0</v>
      </c>
      <c r="K80">
        <f>Bawana_Spot!Q80</f>
        <v>5.4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800.28112679840706</v>
      </c>
      <c r="P80" s="36">
        <v>68.427387968547222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44.17</v>
      </c>
      <c r="U80" s="37">
        <f>SUMPRODUCT(LTA!J80:AN80,LTA!J$102:AN$102,LTA!J$104:AN$104)</f>
        <v>117.02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-140</v>
      </c>
      <c r="AA80" s="75">
        <f>STOA!I80</f>
        <v>194.21000000000004</v>
      </c>
      <c r="AB80" s="75">
        <f>-STOA!O80</f>
        <v>0</v>
      </c>
      <c r="AC80">
        <f t="shared" si="3"/>
        <v>13.182234059544824</v>
      </c>
      <c r="AD80">
        <f t="shared" si="4"/>
        <v>1274.9453823762119</v>
      </c>
      <c r="AE80">
        <f>'IDT-1'!C80</f>
        <v>0</v>
      </c>
      <c r="AF80" s="24"/>
      <c r="AG80">
        <f t="shared" si="5"/>
        <v>1274.9453823762119</v>
      </c>
      <c r="AI80" s="34">
        <f>PXIL!I80</f>
        <v>0</v>
      </c>
      <c r="AJ80" s="34">
        <f>PXIL!O80</f>
        <v>0</v>
      </c>
      <c r="AK80" s="34">
        <f>RTM_IEX!I80</f>
        <v>62.72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2.9862399999999996</v>
      </c>
      <c r="E81">
        <f>GT_NG!Q81</f>
        <v>7.4144686299615881</v>
      </c>
      <c r="F81">
        <f>GT_Spot!Q81</f>
        <v>0</v>
      </c>
      <c r="G81">
        <f>PPCL_NG!Q81</f>
        <v>45.798393038840743</v>
      </c>
      <c r="H81">
        <f>PPCL_Spot!Q81</f>
        <v>0</v>
      </c>
      <c r="I81">
        <f>Bawana_NG!Q81</f>
        <v>57.599999999999987</v>
      </c>
      <c r="J81">
        <f>Bawana_RLNG!Q81</f>
        <v>0</v>
      </c>
      <c r="K81">
        <f>Bawana_Spot!Q81</f>
        <v>5.4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807.22202421818201</v>
      </c>
      <c r="P81" s="36">
        <v>68.427387968547222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27.34</v>
      </c>
      <c r="U81" s="37">
        <f>SUMPRODUCT(LTA!J81:AN81,LTA!J$102:AN$102,LTA!J$104:AN$104)</f>
        <v>110.52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-135</v>
      </c>
      <c r="AA81" s="75">
        <f>STOA!I81</f>
        <v>194.21000000000004</v>
      </c>
      <c r="AB81" s="75">
        <f>-STOA!O81</f>
        <v>0</v>
      </c>
      <c r="AC81">
        <f t="shared" si="3"/>
        <v>13.17239380924649</v>
      </c>
      <c r="AD81">
        <f t="shared" si="4"/>
        <v>1283.8261200462853</v>
      </c>
      <c r="AE81">
        <f>'IDT-1'!C81</f>
        <v>0</v>
      </c>
      <c r="AF81" s="24"/>
      <c r="AG81">
        <f t="shared" si="5"/>
        <v>1283.8261200462853</v>
      </c>
      <c r="AI81" s="34">
        <f>PXIL!I81</f>
        <v>0</v>
      </c>
      <c r="AJ81" s="34">
        <f>PXIL!O81</f>
        <v>0</v>
      </c>
      <c r="AK81" s="34">
        <f>RTM_IEX!I81</f>
        <v>82.98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2.9862399999999996</v>
      </c>
      <c r="E82">
        <f>GT_NG!Q82</f>
        <v>7.4144686299615881</v>
      </c>
      <c r="F82">
        <f>GT_Spot!Q82</f>
        <v>0</v>
      </c>
      <c r="G82">
        <f>PPCL_NG!Q82</f>
        <v>45.798393038840743</v>
      </c>
      <c r="H82">
        <f>PPCL_Spot!Q82</f>
        <v>0</v>
      </c>
      <c r="I82">
        <f>Bawana_NG!Q82</f>
        <v>57.599999999999987</v>
      </c>
      <c r="J82">
        <f>Bawana_RLNG!Q82</f>
        <v>0</v>
      </c>
      <c r="K82">
        <f>Bawana_Spot!Q82</f>
        <v>5.4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792.56398936529945</v>
      </c>
      <c r="P82" s="36">
        <v>68.427387968547222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27.67</v>
      </c>
      <c r="U82" s="37">
        <f>SUMPRODUCT(LTA!J82:AN82,LTA!J$102:AN$102,LTA!J$104:AN$104)</f>
        <v>110.36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-115</v>
      </c>
      <c r="AA82" s="75">
        <f>STOA!I82</f>
        <v>194.21000000000004</v>
      </c>
      <c r="AB82" s="75">
        <f>-STOA!O82</f>
        <v>0</v>
      </c>
      <c r="AC82">
        <f t="shared" si="3"/>
        <v>12.699327161984494</v>
      </c>
      <c r="AD82">
        <f t="shared" si="4"/>
        <v>1268.1511518406644</v>
      </c>
      <c r="AE82">
        <f>'IDT-1'!C82</f>
        <v>0</v>
      </c>
      <c r="AF82" s="24"/>
      <c r="AG82">
        <f t="shared" si="5"/>
        <v>1268.1511518406644</v>
      </c>
      <c r="AI82" s="34">
        <f>PXIL!I82</f>
        <v>0</v>
      </c>
      <c r="AJ82" s="34">
        <f>PXIL!O82</f>
        <v>0</v>
      </c>
      <c r="AK82" s="34">
        <f>RTM_IEX!I82</f>
        <v>61.32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2.9862399999999996</v>
      </c>
      <c r="E83">
        <f>GT_NG!Q83</f>
        <v>7.4144686299615881</v>
      </c>
      <c r="F83">
        <f>GT_Spot!Q83</f>
        <v>0</v>
      </c>
      <c r="G83">
        <f>PPCL_NG!Q83</f>
        <v>45.798393038840743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5.4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791.87882823620419</v>
      </c>
      <c r="P83" s="36">
        <v>68.427387968547222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28.33</v>
      </c>
      <c r="U83" s="37">
        <f>SUMPRODUCT(LTA!J83:AN83,LTA!J$102:AN$102,LTA!J$104:AN$104)</f>
        <v>108.02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-105</v>
      </c>
      <c r="AA83" s="75">
        <f>STOA!I83</f>
        <v>194.21000000000004</v>
      </c>
      <c r="AB83" s="75">
        <f>-STOA!O83</f>
        <v>0</v>
      </c>
      <c r="AC83">
        <f t="shared" si="3"/>
        <v>12.598425331989455</v>
      </c>
      <c r="AD83">
        <f t="shared" si="4"/>
        <v>1276.3246426294515</v>
      </c>
      <c r="AE83">
        <f>'IDT-1'!C83</f>
        <v>0</v>
      </c>
      <c r="AF83" s="24"/>
      <c r="AG83">
        <f t="shared" si="5"/>
        <v>1276.3246426294515</v>
      </c>
      <c r="AI83" s="34">
        <f>PXIL!I83</f>
        <v>0</v>
      </c>
      <c r="AJ83" s="34">
        <f>PXIL!O83</f>
        <v>0</v>
      </c>
      <c r="AK83" s="34">
        <f>RTM_IEX!I83</f>
        <v>61.76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2.9862399999999996</v>
      </c>
      <c r="E84">
        <f>GT_NG!Q84</f>
        <v>7.4144686299615881</v>
      </c>
      <c r="F84">
        <f>GT_Spot!Q84</f>
        <v>0</v>
      </c>
      <c r="G84">
        <f>PPCL_NG!Q84</f>
        <v>45.798393038840743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5.4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791.87882823620419</v>
      </c>
      <c r="P84" s="36">
        <v>68.427387968547222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29</v>
      </c>
      <c r="U84" s="37">
        <f>SUMPRODUCT(LTA!J84:AN84,LTA!J$102:AN$102,LTA!J$104:AN$104)</f>
        <v>108.02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-95</v>
      </c>
      <c r="AA84" s="75">
        <f>STOA!I84</f>
        <v>194.21000000000004</v>
      </c>
      <c r="AB84" s="75">
        <f>-STOA!O84</f>
        <v>0</v>
      </c>
      <c r="AC84">
        <f t="shared" si="3"/>
        <v>12.419633754740564</v>
      </c>
      <c r="AD84">
        <f t="shared" si="4"/>
        <v>1275.3034342067006</v>
      </c>
      <c r="AE84">
        <f>'IDT-1'!C84</f>
        <v>0</v>
      </c>
      <c r="AF84" s="24"/>
      <c r="AG84">
        <f t="shared" si="5"/>
        <v>1275.3034342067006</v>
      </c>
      <c r="AI84" s="34">
        <f>PXIL!I84</f>
        <v>0</v>
      </c>
      <c r="AJ84" s="34">
        <f>PXIL!O84</f>
        <v>0</v>
      </c>
      <c r="AK84" s="34">
        <f>RTM_IEX!I84</f>
        <v>49.89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2.9862399999999996</v>
      </c>
      <c r="E85">
        <f>GT_NG!Q85</f>
        <v>7.4144686299615881</v>
      </c>
      <c r="F85">
        <f>GT_Spot!Q85</f>
        <v>0</v>
      </c>
      <c r="G85">
        <f>PPCL_NG!Q85</f>
        <v>45.798393038840743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5.4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794.43683605172021</v>
      </c>
      <c r="P85" s="36">
        <v>68.427387968547222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29.33</v>
      </c>
      <c r="U85" s="37">
        <f>SUMPRODUCT(LTA!J85:AN85,LTA!J$102:AN$102,LTA!J$104:AN$104)</f>
        <v>108.02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-75</v>
      </c>
      <c r="AA85" s="75">
        <f>STOA!I85</f>
        <v>194.21000000000004</v>
      </c>
      <c r="AB85" s="75">
        <f>-STOA!O85</f>
        <v>0</v>
      </c>
      <c r="AC85">
        <f t="shared" si="3"/>
        <v>12.347549865893118</v>
      </c>
      <c r="AD85">
        <f t="shared" si="4"/>
        <v>1306.9635259110637</v>
      </c>
      <c r="AE85">
        <f>'IDT-1'!C85</f>
        <v>0</v>
      </c>
      <c r="AF85" s="24"/>
      <c r="AG85">
        <f t="shared" si="5"/>
        <v>1306.9635259110637</v>
      </c>
      <c r="AI85" s="34">
        <f>PXIL!I85</f>
        <v>0</v>
      </c>
      <c r="AJ85" s="34">
        <f>PXIL!O85</f>
        <v>0</v>
      </c>
      <c r="AK85" s="34">
        <f>RTM_IEX!I85</f>
        <v>58.59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2.9862399999999996</v>
      </c>
      <c r="E86">
        <f>GT_NG!Q86</f>
        <v>7.4144686299615881</v>
      </c>
      <c r="F86">
        <f>GT_Spot!Q86</f>
        <v>0</v>
      </c>
      <c r="G86">
        <f>PPCL_NG!Q86</f>
        <v>45.798393038840743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5.4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788.47409997673344</v>
      </c>
      <c r="P86" s="36">
        <v>68.427387968547222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28.67</v>
      </c>
      <c r="U86" s="37">
        <f>SUMPRODUCT(LTA!J86:AN86,LTA!J$102:AN$102,LTA!J$104:AN$104)</f>
        <v>108.02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-55</v>
      </c>
      <c r="AA86" s="75">
        <f>STOA!I86</f>
        <v>194.21000000000004</v>
      </c>
      <c r="AB86" s="75">
        <f>-STOA!O86</f>
        <v>0</v>
      </c>
      <c r="AC86">
        <f t="shared" si="3"/>
        <v>12.064199728365447</v>
      </c>
      <c r="AD86">
        <f t="shared" si="4"/>
        <v>1313.6841399736049</v>
      </c>
      <c r="AE86">
        <f>'IDT-1'!C86</f>
        <v>0</v>
      </c>
      <c r="AF86" s="24"/>
      <c r="AG86">
        <f t="shared" si="5"/>
        <v>1313.6841399736049</v>
      </c>
      <c r="AI86" s="34">
        <f>PXIL!I86</f>
        <v>0</v>
      </c>
      <c r="AJ86" s="34">
        <f>PXIL!O86</f>
        <v>0</v>
      </c>
      <c r="AK86" s="34">
        <f>RTM_IEX!I86</f>
        <v>51.65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2.9862399999999996</v>
      </c>
      <c r="E87">
        <f>GT_NG!Q87</f>
        <v>7.6515367898168281</v>
      </c>
      <c r="F87">
        <f>GT_Spot!Q87</f>
        <v>0</v>
      </c>
      <c r="G87">
        <f>PPCL_NG!Q87</f>
        <v>45.798393038840743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10.070000000000002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826.13980681323801</v>
      </c>
      <c r="P87" s="36">
        <v>68.427387968547222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36.67</v>
      </c>
      <c r="U87" s="37">
        <f>SUMPRODUCT(LTA!J87:AN87,LTA!J$102:AN$102,LTA!J$104:AN$104)</f>
        <v>108.02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194.21000000000004</v>
      </c>
      <c r="AB87" s="75">
        <f>-STOA!O87</f>
        <v>0</v>
      </c>
      <c r="AC87">
        <f t="shared" si="3"/>
        <v>11.708097363465971</v>
      </c>
      <c r="AD87">
        <f t="shared" si="4"/>
        <v>1382.1130173348643</v>
      </c>
      <c r="AE87">
        <f>'IDT-1'!C87</f>
        <v>0</v>
      </c>
      <c r="AF87" s="24"/>
      <c r="AG87">
        <f t="shared" si="5"/>
        <v>1382.1130173348643</v>
      </c>
      <c r="AI87" s="34">
        <f>PXIL!I87</f>
        <v>0</v>
      </c>
      <c r="AJ87" s="34">
        <f>PXIL!O87</f>
        <v>0</v>
      </c>
      <c r="AK87" s="34">
        <f>RTM_IEX!I87</f>
        <v>14.15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2.9862399999999996</v>
      </c>
      <c r="E88">
        <f>GT_NG!Q88</f>
        <v>7.6515367898168281</v>
      </c>
      <c r="F88">
        <f>GT_Spot!Q88</f>
        <v>0</v>
      </c>
      <c r="G88">
        <f>PPCL_NG!Q88</f>
        <v>45.798393038840743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10.070000000000002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826.13980681323801</v>
      </c>
      <c r="P88" s="36">
        <v>68.427387968547222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35.33</v>
      </c>
      <c r="U88" s="37">
        <f>SUMPRODUCT(LTA!J88:AN88,LTA!J$102:AN$102,LTA!J$104:AN$104)</f>
        <v>108.02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194.21000000000004</v>
      </c>
      <c r="AB88" s="75">
        <f>-STOA!O88</f>
        <v>0</v>
      </c>
      <c r="AC88">
        <f t="shared" si="3"/>
        <v>12.02158536346597</v>
      </c>
      <c r="AD88">
        <f t="shared" si="4"/>
        <v>1419.119529334864</v>
      </c>
      <c r="AE88">
        <f>'IDT-1'!C88</f>
        <v>5</v>
      </c>
      <c r="AF88" s="24"/>
      <c r="AG88">
        <f t="shared" si="5"/>
        <v>1424.119529334864</v>
      </c>
      <c r="AI88" s="34">
        <f>PXIL!I88</f>
        <v>0</v>
      </c>
      <c r="AJ88" s="34">
        <f>PXIL!O88</f>
        <v>0</v>
      </c>
      <c r="AK88" s="34">
        <f>RTM_IEX!I88</f>
        <v>52.81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2.9862399999999996</v>
      </c>
      <c r="E89">
        <f>GT_NG!Q89</f>
        <v>7.6515367898168281</v>
      </c>
      <c r="F89">
        <f>GT_Spot!Q89</f>
        <v>0</v>
      </c>
      <c r="G89">
        <f>PPCL_NG!Q89</f>
        <v>45.798393038840743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10.070000000000002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827.36763566674892</v>
      </c>
      <c r="P89" s="36">
        <v>68.427387968547222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34.33</v>
      </c>
      <c r="U89" s="37">
        <f>SUMPRODUCT(LTA!J89:AN89,LTA!J$102:AN$102,LTA!J$104:AN$104)</f>
        <v>108.02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194.21000000000004</v>
      </c>
      <c r="AB89" s="75">
        <f>-STOA!O89</f>
        <v>0</v>
      </c>
      <c r="AC89">
        <f t="shared" si="3"/>
        <v>11.732523125835463</v>
      </c>
      <c r="AD89">
        <f t="shared" si="4"/>
        <v>1384.9964204260054</v>
      </c>
      <c r="AE89">
        <f>'IDT-1'!C89</f>
        <v>35</v>
      </c>
      <c r="AF89" s="24"/>
      <c r="AG89">
        <f t="shared" si="5"/>
        <v>1419.9964204260054</v>
      </c>
      <c r="AI89" s="34">
        <f>PXIL!I89</f>
        <v>0</v>
      </c>
      <c r="AJ89" s="34">
        <f>PXIL!O89</f>
        <v>0</v>
      </c>
      <c r="AK89" s="34">
        <f>RTM_IEX!I89</f>
        <v>18.170000000000002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2.9862399999999996</v>
      </c>
      <c r="E90">
        <f>GT_NG!Q90</f>
        <v>7.6515367898168281</v>
      </c>
      <c r="F90">
        <f>GT_Spot!Q90</f>
        <v>0</v>
      </c>
      <c r="G90">
        <f>PPCL_NG!Q90</f>
        <v>85.796989579313006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10.070000000000002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833.33150477515869</v>
      </c>
      <c r="P90" s="36">
        <v>68.427387968547222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34.33</v>
      </c>
      <c r="U90" s="37">
        <f>SUMPRODUCT(LTA!J90:AN90,LTA!J$102:AN$102,LTA!J$104:AN$104)</f>
        <v>108.02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2.38</v>
      </c>
      <c r="Z90" s="34">
        <f>IEX!O90</f>
        <v>0</v>
      </c>
      <c r="AA90" s="75">
        <f>STOA!I90</f>
        <v>194.21000000000004</v>
      </c>
      <c r="AB90" s="75">
        <f>-STOA!O90</f>
        <v>0</v>
      </c>
      <c r="AC90">
        <f t="shared" si="3"/>
        <v>12.439235837286072</v>
      </c>
      <c r="AD90">
        <f t="shared" si="4"/>
        <v>1468.4221733634367</v>
      </c>
      <c r="AE90">
        <f>'IDT-1'!C90</f>
        <v>14.404</v>
      </c>
      <c r="AF90" s="24"/>
      <c r="AG90">
        <f t="shared" si="5"/>
        <v>1482.8261733634367</v>
      </c>
      <c r="AI90" s="34">
        <f>PXIL!I90</f>
        <v>0</v>
      </c>
      <c r="AJ90" s="34">
        <f>PXIL!O90</f>
        <v>0</v>
      </c>
      <c r="AK90" s="34">
        <f>RTM_IEX!I90</f>
        <v>50.89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3.07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2.9862399999999996</v>
      </c>
      <c r="E91">
        <f>GT_NG!Q91</f>
        <v>7.6515367898168281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48.39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833.33150477515869</v>
      </c>
      <c r="P91" s="36">
        <v>68.427387968547222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43.33</v>
      </c>
      <c r="U91" s="37">
        <f>SUMPRODUCT(LTA!J91:AN91,LTA!J$102:AN$102,LTA!J$104:AN$104)</f>
        <v>113.17999999999999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0.65</v>
      </c>
      <c r="Z91" s="34">
        <f>IEX!O91</f>
        <v>0</v>
      </c>
      <c r="AA91" s="75">
        <f>STOA!I91</f>
        <v>242.45000000000005</v>
      </c>
      <c r="AB91" s="75">
        <f>-STOA!O91</f>
        <v>0</v>
      </c>
      <c r="AC91">
        <f t="shared" si="3"/>
        <v>13.127809124819843</v>
      </c>
      <c r="AD91">
        <f t="shared" si="4"/>
        <v>1549.7066104965902</v>
      </c>
      <c r="AE91">
        <f>'IDT-1'!C91</f>
        <v>0</v>
      </c>
      <c r="AF91" s="24"/>
      <c r="AG91">
        <f t="shared" si="5"/>
        <v>1549.7066104965902</v>
      </c>
      <c r="AI91" s="34">
        <f>PXIL!I91</f>
        <v>0</v>
      </c>
      <c r="AJ91" s="34">
        <f>PXIL!O91</f>
        <v>0</v>
      </c>
      <c r="AK91" s="34">
        <f>RTM_IEX!I91</f>
        <v>74.400000000000006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1.74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2.9862399999999996</v>
      </c>
      <c r="E92">
        <f>GT_NG!Q92</f>
        <v>7.6515367898168281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48.39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833.32897135690541</v>
      </c>
      <c r="P92" s="36">
        <v>68.427387968547222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44</v>
      </c>
      <c r="U92" s="37">
        <f>SUMPRODUCT(LTA!J92:AN92,LTA!J$102:AN$102,LTA!J$104:AN$104)</f>
        <v>113.02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0.51</v>
      </c>
      <c r="Z92" s="34">
        <f>IEX!O92</f>
        <v>0</v>
      </c>
      <c r="AA92" s="75">
        <f>STOA!I92</f>
        <v>242.45000000000005</v>
      </c>
      <c r="AB92" s="75">
        <f>-STOA!O92</f>
        <v>0</v>
      </c>
      <c r="AC92">
        <f t="shared" si="3"/>
        <v>13.314183844106513</v>
      </c>
      <c r="AD92">
        <f t="shared" si="4"/>
        <v>1571.70770235905</v>
      </c>
      <c r="AE92">
        <f>'IDT-1'!C92</f>
        <v>0</v>
      </c>
      <c r="AF92" s="24"/>
      <c r="AG92">
        <f t="shared" si="5"/>
        <v>1571.70770235905</v>
      </c>
      <c r="AI92" s="34">
        <f>PXIL!I92</f>
        <v>0</v>
      </c>
      <c r="AJ92" s="34">
        <f>PXIL!O92</f>
        <v>0</v>
      </c>
      <c r="AK92" s="34">
        <f>RTM_IEX!I92</f>
        <v>94.77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3.19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2.9862399999999996</v>
      </c>
      <c r="E93">
        <f>GT_NG!Q93</f>
        <v>7.8862307924073525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48.39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834.40979444290542</v>
      </c>
      <c r="P93" s="36">
        <v>68.427387968547222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43.67</v>
      </c>
      <c r="U93" s="37">
        <f>SUMPRODUCT(LTA!J93:AN93,LTA!J$102:AN$102,LTA!J$104:AN$104)</f>
        <v>112.67999999999999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502.98</v>
      </c>
      <c r="AB93" s="75">
        <f>-STOA!O93</f>
        <v>0</v>
      </c>
      <c r="AC93">
        <f t="shared" si="3"/>
        <v>14.680910187650674</v>
      </c>
      <c r="AD93">
        <f t="shared" si="4"/>
        <v>1733.0464931040965</v>
      </c>
      <c r="AE93">
        <f>'IDT-1'!C93</f>
        <v>-95</v>
      </c>
      <c r="AF93" s="24"/>
      <c r="AG93">
        <f t="shared" si="5"/>
        <v>1638.0464931040965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2.9862399999999996</v>
      </c>
      <c r="E94">
        <f>GT_NG!Q94</f>
        <v>7.8862307924073525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48.39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836.0471365656781</v>
      </c>
      <c r="P94" s="36">
        <v>68.427387968547222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44.33</v>
      </c>
      <c r="U94" s="37">
        <f>SUMPRODUCT(LTA!J94:AN94,LTA!J$102:AN$102,LTA!J$104:AN$104)</f>
        <v>112.52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502.98</v>
      </c>
      <c r="AB94" s="75">
        <f>-STOA!O94</f>
        <v>0</v>
      </c>
      <c r="AC94">
        <f t="shared" si="3"/>
        <v>14.698863861481964</v>
      </c>
      <c r="AD94">
        <f t="shared" si="4"/>
        <v>1735.1658815530377</v>
      </c>
      <c r="AE94">
        <f>'IDT-1'!C94</f>
        <v>-55</v>
      </c>
      <c r="AF94" s="24"/>
      <c r="AG94">
        <f t="shared" si="5"/>
        <v>1680.1658815530377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2.9862399999999996</v>
      </c>
      <c r="E95">
        <f>GT_NG!Q95</f>
        <v>7.8862307924073525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48.39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830.27839617343909</v>
      </c>
      <c r="P95" s="36">
        <v>68.427387968547222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43.33</v>
      </c>
      <c r="U95" s="37">
        <f>SUMPRODUCT(LTA!J95:AN95,LTA!J$102:AN$102,LTA!J$104:AN$104)</f>
        <v>112.17999999999999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502.98</v>
      </c>
      <c r="AB95" s="75">
        <f>-STOA!O95</f>
        <v>0</v>
      </c>
      <c r="AC95">
        <f t="shared" si="3"/>
        <v>14.639150442187157</v>
      </c>
      <c r="AD95">
        <f t="shared" si="4"/>
        <v>1728.1168545800936</v>
      </c>
      <c r="AE95">
        <f>'IDT-1'!C95</f>
        <v>-20</v>
      </c>
      <c r="AF95" s="24"/>
      <c r="AG95">
        <f t="shared" si="5"/>
        <v>1708.1168545800936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2.9862399999999996</v>
      </c>
      <c r="E96">
        <f>GT_NG!Q96</f>
        <v>7.8862307924073525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48.39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830.27670903718388</v>
      </c>
      <c r="P96" s="36">
        <v>68.427387968547222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42.33</v>
      </c>
      <c r="U96" s="37">
        <f>SUMPRODUCT(LTA!J96:AN96,LTA!J$102:AN$102,LTA!J$104:AN$104)</f>
        <v>111.36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502.98</v>
      </c>
      <c r="AB96" s="75">
        <f>-STOA!O96</f>
        <v>0</v>
      </c>
      <c r="AC96">
        <f t="shared" si="3"/>
        <v>14.623848270242613</v>
      </c>
      <c r="AD96">
        <f t="shared" si="4"/>
        <v>1726.3104696157827</v>
      </c>
      <c r="AE96">
        <f>'IDT-1'!C96</f>
        <v>0</v>
      </c>
      <c r="AF96" s="24"/>
      <c r="AG96">
        <f t="shared" si="5"/>
        <v>1726.3104696157827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2.9862399999999996</v>
      </c>
      <c r="E97">
        <f>GT_NG!Q97</f>
        <v>7.8862307924073525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48.39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829.91643467518384</v>
      </c>
      <c r="P97" s="36">
        <v>68.427387968547222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41.67</v>
      </c>
      <c r="U97" s="37">
        <f>SUMPRODUCT(LTA!J97:AN97,LTA!J$102:AN$102,LTA!J$104:AN$104)</f>
        <v>110.52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502.98</v>
      </c>
      <c r="AB97" s="75">
        <f>-STOA!O97</f>
        <v>0</v>
      </c>
      <c r="AC97">
        <f t="shared" si="3"/>
        <v>14.608221965601812</v>
      </c>
      <c r="AD97">
        <f t="shared" si="4"/>
        <v>1724.4658215584236</v>
      </c>
      <c r="AE97">
        <f>'IDT-1'!C97</f>
        <v>0</v>
      </c>
      <c r="AF97" s="24"/>
      <c r="AG97">
        <f t="shared" si="5"/>
        <v>1724.4658215584236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2.9862399999999996</v>
      </c>
      <c r="E98">
        <f>GT_NG!Q98</f>
        <v>7.8862307924073525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48.39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829.91643467518384</v>
      </c>
      <c r="P98" s="36">
        <v>68.427387968547222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40</v>
      </c>
      <c r="U98" s="37">
        <f>SUMPRODUCT(LTA!J98:AN98,LTA!J$102:AN$102,LTA!J$104:AN$104)</f>
        <v>109.67999999999999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502.98</v>
      </c>
      <c r="AB98" s="75">
        <f>-STOA!O98</f>
        <v>0</v>
      </c>
      <c r="AC98">
        <f t="shared" si="3"/>
        <v>14.587137965601814</v>
      </c>
      <c r="AD98">
        <f t="shared" si="4"/>
        <v>1721.9769055584236</v>
      </c>
      <c r="AE98">
        <f>'IDT-1'!C98</f>
        <v>0</v>
      </c>
      <c r="AF98" s="24"/>
      <c r="AG98">
        <f t="shared" si="5"/>
        <v>1721.9769055584236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0.11330447800000001</v>
      </c>
      <c r="E99">
        <f t="shared" si="6"/>
        <v>0.18744353421410967</v>
      </c>
      <c r="F99">
        <f t="shared" si="6"/>
        <v>0</v>
      </c>
      <c r="G99">
        <f t="shared" si="6"/>
        <v>1.2294867934458453</v>
      </c>
      <c r="H99">
        <f t="shared" si="6"/>
        <v>0</v>
      </c>
      <c r="I99">
        <f t="shared" si="6"/>
        <v>1.2811323738890383</v>
      </c>
      <c r="J99">
        <f t="shared" si="6"/>
        <v>0</v>
      </c>
      <c r="K99">
        <f t="shared" si="6"/>
        <v>0.12844999999999998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18.559857764899668</v>
      </c>
      <c r="P99" s="36">
        <f t="shared" si="6"/>
        <v>1.6428775222624572</v>
      </c>
      <c r="Q99" s="36">
        <f t="shared" si="6"/>
        <v>0.53357499999999902</v>
      </c>
      <c r="R99" s="38">
        <f t="shared" si="6"/>
        <v>0.24062679372886564</v>
      </c>
      <c r="S99" s="38">
        <f t="shared" si="6"/>
        <v>0</v>
      </c>
      <c r="T99" s="37">
        <f t="shared" si="6"/>
        <v>2.811442500000001</v>
      </c>
      <c r="U99" s="37">
        <f t="shared" si="6"/>
        <v>2.7315875000000034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8.8500000000000004E-4</v>
      </c>
      <c r="Z99" s="34">
        <f t="shared" si="6"/>
        <v>-2.8574200000000003</v>
      </c>
      <c r="AA99" s="75">
        <f t="shared" si="6"/>
        <v>7.4804600000000052</v>
      </c>
      <c r="AB99" s="75">
        <f t="shared" si="6"/>
        <v>0</v>
      </c>
      <c r="AC99">
        <f t="shared" si="6"/>
        <v>0.34153847348999516</v>
      </c>
      <c r="AD99">
        <f t="shared" si="6"/>
        <v>34.40753578695</v>
      </c>
      <c r="AE99">
        <f t="shared" si="6"/>
        <v>-0.15032875000000001</v>
      </c>
      <c r="AG99">
        <f t="shared" si="6"/>
        <v>34.257207036950007</v>
      </c>
      <c r="AI99">
        <f t="shared" si="6"/>
        <v>0</v>
      </c>
      <c r="AJ99">
        <f t="shared" si="6"/>
        <v>0</v>
      </c>
      <c r="AK99">
        <f t="shared" si="6"/>
        <v>0.74861499999999992</v>
      </c>
      <c r="AL99">
        <f t="shared" si="6"/>
        <v>-8.5250000000000006E-2</v>
      </c>
      <c r="AM99">
        <f t="shared" si="6"/>
        <v>0</v>
      </c>
      <c r="AN99">
        <f t="shared" si="6"/>
        <v>0</v>
      </c>
      <c r="AO99">
        <f t="shared" si="6"/>
        <v>2E-3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8.0581019999999999</v>
      </c>
      <c r="E3">
        <f>GT_NG!T3</f>
        <v>11.482193431756555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733.74980398139212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437.25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9.5</v>
      </c>
      <c r="Z3" s="34">
        <f>IEX!P3</f>
        <v>0</v>
      </c>
      <c r="AA3" s="75">
        <f>STOA!J3</f>
        <v>602.2299999999999</v>
      </c>
      <c r="AB3" s="75">
        <f>-STOA!P3</f>
        <v>0</v>
      </c>
      <c r="AC3">
        <f>SUMIF(B3:AB3,"&gt;0")*$AC$2-SUMIF(B3:AB3,"&lt;0")*($AC$2/(1-$AC$2))+SUMIF(AI3:AR3,"&gt;0")*$AC$2-SUMIF(AI3:AR3,"&lt;0")*($AC$2/(1-$AC$2))</f>
        <v>17.966797880210773</v>
      </c>
      <c r="AD3">
        <f>SUM(B3:AB3,AI3:AV3)-AC3</f>
        <v>2120.937711668691</v>
      </c>
      <c r="AE3">
        <f>'IDT-1'!F3</f>
        <v>0</v>
      </c>
      <c r="AF3" s="24"/>
      <c r="AG3">
        <f>SUM(AD3:AF3)</f>
        <v>2120.937711668691</v>
      </c>
      <c r="AI3" s="34">
        <f>PXIL!J3</f>
        <v>0</v>
      </c>
      <c r="AJ3" s="34">
        <f>PXIL!P3</f>
        <v>0</v>
      </c>
      <c r="AK3" s="34">
        <f>RTM_IEX!J3</f>
        <v>109.21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8.0581019999999999</v>
      </c>
      <c r="E4">
        <f>GT_NG!T4</f>
        <v>11.834407954203074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738.79130665448986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437.09000000000003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7.56</v>
      </c>
      <c r="Z4" s="34">
        <f>IEX!P4</f>
        <v>0</v>
      </c>
      <c r="AA4" s="75">
        <f>STOA!J4</f>
        <v>602.2299999999999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17.980941104653343</v>
      </c>
      <c r="AD4">
        <f t="shared" ref="AD4:AD67" si="1">SUM(B4:AB4,AI4:AV4)-AC4</f>
        <v>2122.6072856397923</v>
      </c>
      <c r="AE4">
        <f>'IDT-1'!F4</f>
        <v>2.2879999999999998</v>
      </c>
      <c r="AF4" s="24"/>
      <c r="AG4">
        <f t="shared" ref="AG4:AG67" si="2">SUM(AD4:AF4)</f>
        <v>2124.8952856397923</v>
      </c>
      <c r="AI4" s="34">
        <f>PXIL!J4</f>
        <v>0</v>
      </c>
      <c r="AJ4" s="34">
        <f>PXIL!P4</f>
        <v>0</v>
      </c>
      <c r="AK4" s="34">
        <f>RTM_IEX!J4</f>
        <v>107.6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8.0581019999999999</v>
      </c>
      <c r="E5">
        <f>GT_NG!T5</f>
        <v>11.834407954203074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725.93262785996251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436.75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11.18</v>
      </c>
      <c r="Z5" s="34">
        <f>IEX!P5</f>
        <v>0</v>
      </c>
      <c r="AA5" s="75">
        <f>STOA!J5</f>
        <v>602.2299999999999</v>
      </c>
      <c r="AB5" s="75">
        <f>-STOA!P5</f>
        <v>0</v>
      </c>
      <c r="AC5">
        <f t="shared" si="0"/>
        <v>17.664524202779315</v>
      </c>
      <c r="AD5">
        <f t="shared" si="1"/>
        <v>2085.2550237471391</v>
      </c>
      <c r="AE5">
        <f>'IDT-1'!F5</f>
        <v>6.8650000000000002</v>
      </c>
      <c r="AF5" s="24"/>
      <c r="AG5">
        <f t="shared" si="2"/>
        <v>2092.1200237471389</v>
      </c>
      <c r="AI5" s="34">
        <f>PXIL!J5</f>
        <v>0</v>
      </c>
      <c r="AJ5" s="34">
        <f>PXIL!P5</f>
        <v>0</v>
      </c>
      <c r="AK5" s="34">
        <f>RTM_IEX!J5</f>
        <v>79.510000000000005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8.0581019999999999</v>
      </c>
      <c r="E6">
        <f>GT_NG!T6</f>
        <v>11.834407954203074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725.93262785996251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436.09000000000003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10.32</v>
      </c>
      <c r="Z6" s="34">
        <f>IEX!P6</f>
        <v>0</v>
      </c>
      <c r="AA6" s="75">
        <f>STOA!J6</f>
        <v>602.2299999999999</v>
      </c>
      <c r="AB6" s="75">
        <f>-STOA!P6</f>
        <v>0</v>
      </c>
      <c r="AC6">
        <f t="shared" si="0"/>
        <v>17.365652202779312</v>
      </c>
      <c r="AD6">
        <f t="shared" si="1"/>
        <v>2049.9738957471386</v>
      </c>
      <c r="AE6">
        <f>'IDT-1'!F6</f>
        <v>11.442</v>
      </c>
      <c r="AF6" s="24"/>
      <c r="AG6">
        <f t="shared" si="2"/>
        <v>2061.4158957471386</v>
      </c>
      <c r="AI6" s="34">
        <f>PXIL!J6</f>
        <v>0</v>
      </c>
      <c r="AJ6" s="34">
        <f>PXIL!P6</f>
        <v>0</v>
      </c>
      <c r="AK6" s="34">
        <f>RTM_IEX!J6</f>
        <v>45.45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8.0581019999999999</v>
      </c>
      <c r="E7">
        <f>GT_NG!T7</f>
        <v>11.834407954203074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724.63215024669307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434.87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20.2</v>
      </c>
      <c r="Z7" s="34">
        <f>IEX!P7</f>
        <v>0</v>
      </c>
      <c r="AA7" s="75">
        <f>STOA!J7</f>
        <v>602.14</v>
      </c>
      <c r="AB7" s="75">
        <f>-STOA!P7</f>
        <v>0</v>
      </c>
      <c r="AC7">
        <f t="shared" si="0"/>
        <v>17.231248190827852</v>
      </c>
      <c r="AD7">
        <f t="shared" si="1"/>
        <v>2034.107822145821</v>
      </c>
      <c r="AE7">
        <f>'IDT-1'!F7</f>
        <v>0</v>
      </c>
      <c r="AF7" s="24"/>
      <c r="AG7">
        <f t="shared" si="2"/>
        <v>2034.107822145821</v>
      </c>
      <c r="AI7" s="34">
        <f>PXIL!J7</f>
        <v>0</v>
      </c>
      <c r="AJ7" s="34">
        <f>PXIL!P7</f>
        <v>0</v>
      </c>
      <c r="AK7" s="34">
        <f>RTM_IEX!J7</f>
        <v>22.18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8.0581019999999999</v>
      </c>
      <c r="E8">
        <f>GT_NG!T8</f>
        <v>11.834407954203074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723.3692892032858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429.87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22.44</v>
      </c>
      <c r="Z8" s="34">
        <f>IEX!P8</f>
        <v>0</v>
      </c>
      <c r="AA8" s="75">
        <f>STOA!J8</f>
        <v>602.14</v>
      </c>
      <c r="AB8" s="75">
        <f>-STOA!P8</f>
        <v>0</v>
      </c>
      <c r="AC8">
        <f t="shared" si="0"/>
        <v>17.112532158063232</v>
      </c>
      <c r="AD8">
        <f t="shared" si="1"/>
        <v>2020.0936771351785</v>
      </c>
      <c r="AE8">
        <f>'IDT-1'!F8</f>
        <v>0.45800000000000002</v>
      </c>
      <c r="AF8" s="24"/>
      <c r="AG8">
        <f t="shared" si="2"/>
        <v>2020.5516771351786</v>
      </c>
      <c r="AI8" s="34">
        <f>PXIL!J8</f>
        <v>0</v>
      </c>
      <c r="AJ8" s="34">
        <f>PXIL!P8</f>
        <v>0</v>
      </c>
      <c r="AK8" s="34">
        <f>RTM_IEX!J8</f>
        <v>12.07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8.0581019999999999</v>
      </c>
      <c r="E9">
        <f>GT_NG!T9</f>
        <v>11.834407954203074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733.74802452827601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429.87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13.42</v>
      </c>
      <c r="Z9" s="34">
        <f>IEX!P9</f>
        <v>0</v>
      </c>
      <c r="AA9" s="75">
        <f>STOA!J9</f>
        <v>602.14</v>
      </c>
      <c r="AB9" s="75">
        <f>-STOA!P9</f>
        <v>0</v>
      </c>
      <c r="AC9">
        <f t="shared" si="0"/>
        <v>17.022557534793151</v>
      </c>
      <c r="AD9">
        <f t="shared" si="1"/>
        <v>2009.4723870834391</v>
      </c>
      <c r="AE9">
        <f>'IDT-1'!F9</f>
        <v>7.3230000000000004</v>
      </c>
      <c r="AF9" s="24"/>
      <c r="AG9">
        <f t="shared" si="2"/>
        <v>2016.7953870834392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8.0581019999999999</v>
      </c>
      <c r="E10">
        <f>GT_NG!T10</f>
        <v>11.834407954203074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724.91212833081886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429.87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0.59</v>
      </c>
      <c r="Z10" s="34">
        <f>IEX!P10</f>
        <v>0</v>
      </c>
      <c r="AA10" s="75">
        <f>STOA!J10</f>
        <v>602.14</v>
      </c>
      <c r="AB10" s="75">
        <f>-STOA!P10</f>
        <v>0</v>
      </c>
      <c r="AC10">
        <f t="shared" si="0"/>
        <v>16.84056400673451</v>
      </c>
      <c r="AD10">
        <f t="shared" si="1"/>
        <v>1987.9884844140406</v>
      </c>
      <c r="AE10">
        <f>'IDT-1'!F10</f>
        <v>9.6110000000000007</v>
      </c>
      <c r="AF10" s="24"/>
      <c r="AG10">
        <f t="shared" si="2"/>
        <v>1997.5994844140407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8.0581019999999999</v>
      </c>
      <c r="E11">
        <f>GT_NG!T11</f>
        <v>11.834407954203074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719.26057339809665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427.24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</v>
      </c>
      <c r="AA11" s="75">
        <f>STOA!J11</f>
        <v>602.04999999999995</v>
      </c>
      <c r="AB11" s="75">
        <f>-STOA!P11</f>
        <v>0</v>
      </c>
      <c r="AC11">
        <f t="shared" si="0"/>
        <v>16.767578835612269</v>
      </c>
      <c r="AD11">
        <f t="shared" si="1"/>
        <v>1953.2626336868532</v>
      </c>
      <c r="AE11">
        <f>'IDT-1'!F11</f>
        <v>0</v>
      </c>
      <c r="AF11" s="24"/>
      <c r="AG11">
        <f t="shared" si="2"/>
        <v>1953.2626336868532</v>
      </c>
      <c r="AI11" s="34">
        <f>PXIL!J11</f>
        <v>0</v>
      </c>
      <c r="AJ11" s="34">
        <f>PXIL!P11</f>
        <v>0</v>
      </c>
      <c r="AK11" s="34">
        <f>RTM_IEX!J11</f>
        <v>6.77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8.0581019999999999</v>
      </c>
      <c r="E12">
        <f>GT_NG!T12</f>
        <v>11.834407954203074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719.26343034915169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426.74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-41</v>
      </c>
      <c r="AA12" s="75">
        <f>STOA!J12</f>
        <v>602.04999999999995</v>
      </c>
      <c r="AB12" s="75">
        <f>-STOA!P12</f>
        <v>0</v>
      </c>
      <c r="AC12">
        <f t="shared" si="0"/>
        <v>17.010171250298022</v>
      </c>
      <c r="AD12">
        <f t="shared" si="1"/>
        <v>1925.6628982232226</v>
      </c>
      <c r="AE12">
        <f>'IDT-1'!F12</f>
        <v>0</v>
      </c>
      <c r="AF12" s="24"/>
      <c r="AG12">
        <f t="shared" si="2"/>
        <v>1925.6628982232226</v>
      </c>
      <c r="AI12" s="34">
        <f>PXIL!J12</f>
        <v>0</v>
      </c>
      <c r="AJ12" s="34">
        <f>PXIL!P12</f>
        <v>0</v>
      </c>
      <c r="AK12" s="34">
        <f>RTM_IEX!J12</f>
        <v>7.91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8.0581019999999999</v>
      </c>
      <c r="E13">
        <f>GT_NG!T13</f>
        <v>11.834407954203074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719.26343034915169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426.41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-69</v>
      </c>
      <c r="AA13" s="75">
        <f>STOA!J13</f>
        <v>602.04999999999995</v>
      </c>
      <c r="AB13" s="75">
        <f>-STOA!P13</f>
        <v>0</v>
      </c>
      <c r="AC13">
        <f t="shared" si="0"/>
        <v>17.624859666594919</v>
      </c>
      <c r="AD13">
        <f t="shared" si="1"/>
        <v>1941.9882098069256</v>
      </c>
      <c r="AE13">
        <f>'IDT-1'!F13</f>
        <v>0</v>
      </c>
      <c r="AF13" s="24"/>
      <c r="AG13">
        <f t="shared" si="2"/>
        <v>1941.9882098069256</v>
      </c>
      <c r="AI13" s="34">
        <f>PXIL!J13</f>
        <v>0</v>
      </c>
      <c r="AJ13" s="34">
        <f>PXIL!P13</f>
        <v>0</v>
      </c>
      <c r="AK13" s="34">
        <f>RTM_IEX!J13</f>
        <v>53.18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8.0581019999999999</v>
      </c>
      <c r="E14">
        <f>GT_NG!T14</f>
        <v>11.834407954203074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719.27057319995129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426.24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-98</v>
      </c>
      <c r="AA14" s="75">
        <f>STOA!J14</f>
        <v>602.04999999999995</v>
      </c>
      <c r="AB14" s="75">
        <f>-STOA!P14</f>
        <v>0</v>
      </c>
      <c r="AC14">
        <f t="shared" si="0"/>
        <v>17.896287240563417</v>
      </c>
      <c r="AD14">
        <f t="shared" si="1"/>
        <v>1915.7839250837567</v>
      </c>
      <c r="AE14">
        <f>'IDT-1'!F14</f>
        <v>0</v>
      </c>
      <c r="AF14" s="24"/>
      <c r="AG14">
        <f t="shared" si="2"/>
        <v>1915.7839250837567</v>
      </c>
      <c r="AI14" s="34">
        <f>PXIL!J14</f>
        <v>0</v>
      </c>
      <c r="AJ14" s="34">
        <f>PXIL!P14</f>
        <v>0</v>
      </c>
      <c r="AK14" s="34">
        <f>RTM_IEX!J14</f>
        <v>56.41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8.0581019999999999</v>
      </c>
      <c r="E15">
        <f>GT_NG!T15</f>
        <v>11.834407954203074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622.41126168944697</v>
      </c>
      <c r="P15" s="36">
        <v>75.207129170165658</v>
      </c>
      <c r="Q15" s="36">
        <v>26.7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422.34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601.8599999999999</v>
      </c>
      <c r="AB15" s="75">
        <f>-STOA!P15</f>
        <v>0</v>
      </c>
      <c r="AC15">
        <f t="shared" si="0"/>
        <v>15.87919956683605</v>
      </c>
      <c r="AD15">
        <f t="shared" si="1"/>
        <v>1874.5017012469796</v>
      </c>
      <c r="AE15">
        <f>'IDT-1'!F15</f>
        <v>11.442</v>
      </c>
      <c r="AF15" s="24"/>
      <c r="AG15">
        <f t="shared" si="2"/>
        <v>1885.9437012469796</v>
      </c>
      <c r="AI15" s="34">
        <f>PXIL!J15</f>
        <v>0</v>
      </c>
      <c r="AJ15" s="34">
        <f>PXIL!P15</f>
        <v>0</v>
      </c>
      <c r="AK15" s="34">
        <f>RTM_IEX!J15</f>
        <v>16.059999999999999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8.0581019999999999</v>
      </c>
      <c r="E16">
        <f>GT_NG!T16</f>
        <v>11.834407954203074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558.3395939699094</v>
      </c>
      <c r="P16" s="36">
        <v>75.207129170165658</v>
      </c>
      <c r="Q16" s="36">
        <v>26.7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422.34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601.8599999999999</v>
      </c>
      <c r="AB16" s="75">
        <f>-STOA!P16</f>
        <v>0</v>
      </c>
      <c r="AC16">
        <f t="shared" si="0"/>
        <v>15.682457557991935</v>
      </c>
      <c r="AD16">
        <f t="shared" si="1"/>
        <v>1851.2767755362861</v>
      </c>
      <c r="AE16">
        <f>'IDT-1'!F16</f>
        <v>20.594999999999999</v>
      </c>
      <c r="AF16" s="24"/>
      <c r="AG16">
        <f t="shared" si="2"/>
        <v>1871.8717755362861</v>
      </c>
      <c r="AI16" s="34">
        <f>PXIL!J16</f>
        <v>0</v>
      </c>
      <c r="AJ16" s="34">
        <f>PXIL!P16</f>
        <v>0</v>
      </c>
      <c r="AK16" s="34">
        <f>RTM_IEX!J16</f>
        <v>56.71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8.0581019999999999</v>
      </c>
      <c r="E17">
        <f>GT_NG!T17</f>
        <v>11.834407954203074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534.4259325084563</v>
      </c>
      <c r="P17" s="36">
        <v>75.207129170165658</v>
      </c>
      <c r="Q17" s="36">
        <v>26.7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422.34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601.8599999999999</v>
      </c>
      <c r="AB17" s="75">
        <f>-STOA!P17</f>
        <v>0</v>
      </c>
      <c r="AC17">
        <f t="shared" si="0"/>
        <v>15.437062801715728</v>
      </c>
      <c r="AD17">
        <f t="shared" si="1"/>
        <v>1822.3085088311093</v>
      </c>
      <c r="AE17">
        <f>'IDT-1'!F17</f>
        <v>27.46</v>
      </c>
      <c r="AF17" s="24"/>
      <c r="AG17">
        <f t="shared" si="2"/>
        <v>1849.7685088311093</v>
      </c>
      <c r="AI17" s="34">
        <f>PXIL!J17</f>
        <v>0</v>
      </c>
      <c r="AJ17" s="34">
        <f>PXIL!P17</f>
        <v>0</v>
      </c>
      <c r="AK17" s="34">
        <f>RTM_IEX!J17</f>
        <v>51.41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8.0581019999999999</v>
      </c>
      <c r="E18">
        <f>GT_NG!T18</f>
        <v>11.834407954203074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626.18902283998921</v>
      </c>
      <c r="P18" s="36">
        <v>75.207129170165658</v>
      </c>
      <c r="Q18" s="36">
        <v>26.7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422.34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601.8599999999999</v>
      </c>
      <c r="AB18" s="75">
        <f>-STOA!P18</f>
        <v>0</v>
      </c>
      <c r="AC18">
        <f t="shared" si="0"/>
        <v>16.28429822399395</v>
      </c>
      <c r="AD18">
        <f t="shared" si="1"/>
        <v>1801.8143637403639</v>
      </c>
      <c r="AE18">
        <f>'IDT-1'!F18</f>
        <v>36.613999999999997</v>
      </c>
      <c r="AF18" s="24"/>
      <c r="AG18">
        <f t="shared" si="2"/>
        <v>1838.4283637403639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8.0581019999999999</v>
      </c>
      <c r="E19">
        <f>GT_NG!T19</f>
        <v>11.834407954203074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719.03302895969637</v>
      </c>
      <c r="P19" s="36">
        <v>75.207129170165658</v>
      </c>
      <c r="Q19" s="36">
        <v>26.7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421.31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-183</v>
      </c>
      <c r="AA19" s="75">
        <f>STOA!J19</f>
        <v>601.67999999999995</v>
      </c>
      <c r="AB19" s="75">
        <f>-STOA!P19</f>
        <v>0</v>
      </c>
      <c r="AC19">
        <f t="shared" si="0"/>
        <v>18.513120275560844</v>
      </c>
      <c r="AD19">
        <f t="shared" si="1"/>
        <v>1817.8795478085044</v>
      </c>
      <c r="AE19">
        <f>'IDT-1'!F19</f>
        <v>-52.473999999999997</v>
      </c>
      <c r="AF19" s="24"/>
      <c r="AG19">
        <f t="shared" si="2"/>
        <v>1765.4055478085045</v>
      </c>
      <c r="AI19" s="34">
        <f>PXIL!J19</f>
        <v>0</v>
      </c>
      <c r="AJ19" s="34">
        <f>PXIL!P19</f>
        <v>0</v>
      </c>
      <c r="AK19" s="34">
        <f>RTM_IEX!J19</f>
        <v>49.66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8.0581019999999999</v>
      </c>
      <c r="E20">
        <f>GT_NG!T20</f>
        <v>11.834407954203074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715.56564155745991</v>
      </c>
      <c r="P20" s="36">
        <v>75.207129170165658</v>
      </c>
      <c r="Q20" s="36">
        <v>26.7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421.31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-227</v>
      </c>
      <c r="AA20" s="75">
        <f>STOA!J20</f>
        <v>601.67999999999995</v>
      </c>
      <c r="AB20" s="75">
        <f>-STOA!P20</f>
        <v>0</v>
      </c>
      <c r="AC20">
        <f t="shared" si="0"/>
        <v>18.835809161277179</v>
      </c>
      <c r="AD20">
        <f t="shared" si="1"/>
        <v>1767.5994715205516</v>
      </c>
      <c r="AE20">
        <f>'IDT-1'!F20</f>
        <v>-30.562000000000001</v>
      </c>
      <c r="AF20" s="24"/>
      <c r="AG20">
        <f t="shared" si="2"/>
        <v>1737.0374715205517</v>
      </c>
      <c r="AI20" s="34">
        <f>PXIL!J20</f>
        <v>0</v>
      </c>
      <c r="AJ20" s="34">
        <f>PXIL!P20</f>
        <v>0</v>
      </c>
      <c r="AK20" s="34">
        <f>RTM_IEX!J20</f>
        <v>47.17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8.0581019999999999</v>
      </c>
      <c r="E21">
        <f>GT_NG!T21</f>
        <v>11.834407954203074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715.56564155745991</v>
      </c>
      <c r="P21" s="36">
        <v>75.207129170165658</v>
      </c>
      <c r="Q21" s="36">
        <v>26.7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419.76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-264</v>
      </c>
      <c r="AA21" s="75">
        <f>STOA!J21</f>
        <v>601.67999999999995</v>
      </c>
      <c r="AB21" s="75">
        <f>-STOA!P21</f>
        <v>0</v>
      </c>
      <c r="AC21">
        <f t="shared" si="0"/>
        <v>19.346053997098071</v>
      </c>
      <c r="AD21">
        <f t="shared" si="1"/>
        <v>1753.5192266847305</v>
      </c>
      <c r="AE21">
        <f>'IDT-1'!F21</f>
        <v>-13.839</v>
      </c>
      <c r="AF21" s="24"/>
      <c r="AG21">
        <f t="shared" si="2"/>
        <v>1739.6802266847305</v>
      </c>
      <c r="AI21" s="34">
        <f>PXIL!J21</f>
        <v>0</v>
      </c>
      <c r="AJ21" s="34">
        <f>PXIL!P21</f>
        <v>0</v>
      </c>
      <c r="AK21" s="34">
        <f>RTM_IEX!J21</f>
        <v>72.150000000000006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8.0581019999999999</v>
      </c>
      <c r="E22">
        <f>GT_NG!T22</f>
        <v>11.834407954203074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715.56564155745991</v>
      </c>
      <c r="P22" s="36">
        <v>75.207129170165658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420.53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-301</v>
      </c>
      <c r="AA22" s="75">
        <f>STOA!J22</f>
        <v>601.67999999999995</v>
      </c>
      <c r="AB22" s="75">
        <f>-STOA!P22</f>
        <v>0</v>
      </c>
      <c r="AC22">
        <f t="shared" si="0"/>
        <v>19.599258832918967</v>
      </c>
      <c r="AD22">
        <f t="shared" si="1"/>
        <v>1709.0960218489095</v>
      </c>
      <c r="AE22">
        <f>'IDT-1'!F22</f>
        <v>0</v>
      </c>
      <c r="AF22" s="24"/>
      <c r="AG22">
        <f t="shared" si="2"/>
        <v>1709.0960218489095</v>
      </c>
      <c r="AI22" s="34">
        <f>PXIL!J22</f>
        <v>0</v>
      </c>
      <c r="AJ22" s="34">
        <f>PXIL!P22</f>
        <v>0</v>
      </c>
      <c r="AK22" s="34">
        <f>RTM_IEX!J22</f>
        <v>64.209999999999994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8.0581019999999999</v>
      </c>
      <c r="E23">
        <f>GT_NG!T23</f>
        <v>11.834407954203074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715.56564155745991</v>
      </c>
      <c r="P23" s="36">
        <v>75.207129170165658</v>
      </c>
      <c r="Q23" s="36">
        <v>26.7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419.96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-333</v>
      </c>
      <c r="AA23" s="75">
        <f>STOA!J23</f>
        <v>601.5</v>
      </c>
      <c r="AB23" s="75">
        <f>-STOA!P23</f>
        <v>0</v>
      </c>
      <c r="AC23">
        <f t="shared" si="0"/>
        <v>20.122733040226354</v>
      </c>
      <c r="AD23">
        <f t="shared" si="1"/>
        <v>1706.6198286071897</v>
      </c>
      <c r="AE23">
        <f>'IDT-1'!F23</f>
        <v>0</v>
      </c>
      <c r="AF23" s="24"/>
      <c r="AG23">
        <f t="shared" si="2"/>
        <v>1706.6198286071897</v>
      </c>
      <c r="AI23" s="34">
        <f>PXIL!J23</f>
        <v>0</v>
      </c>
      <c r="AJ23" s="34">
        <f>PXIL!P23</f>
        <v>0</v>
      </c>
      <c r="AK23" s="34">
        <f>RTM_IEX!J23</f>
        <v>75.400000000000006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8.0581019999999999</v>
      </c>
      <c r="E24">
        <f>GT_NG!T24</f>
        <v>11.834407954203074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716.39479936999373</v>
      </c>
      <c r="P24" s="36">
        <v>75.207129170165658</v>
      </c>
      <c r="Q24" s="36">
        <v>26.7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419.96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-369</v>
      </c>
      <c r="AA24" s="75">
        <f>STOA!J24</f>
        <v>601.5</v>
      </c>
      <c r="AB24" s="75">
        <f>-STOA!P24</f>
        <v>0</v>
      </c>
      <c r="AC24">
        <f t="shared" si="0"/>
        <v>20.436591643947644</v>
      </c>
      <c r="AD24">
        <f t="shared" si="1"/>
        <v>1671.3651278160021</v>
      </c>
      <c r="AE24">
        <f>'IDT-1'!F24</f>
        <v>0</v>
      </c>
      <c r="AF24" s="24"/>
      <c r="AG24">
        <f t="shared" si="2"/>
        <v>1671.3651278160021</v>
      </c>
      <c r="AI24" s="34">
        <f>PXIL!J24</f>
        <v>0</v>
      </c>
      <c r="AJ24" s="34">
        <f>PXIL!P24</f>
        <v>0</v>
      </c>
      <c r="AK24" s="34">
        <f>RTM_IEX!J24</f>
        <v>75.63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8.0581019999999999</v>
      </c>
      <c r="E25">
        <f>GT_NG!T25</f>
        <v>11.834407954203074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706.4046044884509</v>
      </c>
      <c r="P25" s="36">
        <v>75.207129170165658</v>
      </c>
      <c r="Q25" s="36">
        <v>26.7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420.88684699999999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-403</v>
      </c>
      <c r="AA25" s="75">
        <f>STOA!J25</f>
        <v>601.5</v>
      </c>
      <c r="AB25" s="75">
        <f>-STOA!P25</f>
        <v>0</v>
      </c>
      <c r="AC25">
        <f t="shared" si="0"/>
        <v>20.926854884388913</v>
      </c>
      <c r="AD25">
        <f t="shared" si="1"/>
        <v>1660.9515166940182</v>
      </c>
      <c r="AE25">
        <f>'IDT-1'!F25</f>
        <v>0</v>
      </c>
      <c r="AF25" s="24"/>
      <c r="AG25">
        <f t="shared" si="2"/>
        <v>1660.9515166940182</v>
      </c>
      <c r="AI25" s="34">
        <f>PXIL!J25</f>
        <v>0</v>
      </c>
      <c r="AJ25" s="34">
        <f>PXIL!P25</f>
        <v>0</v>
      </c>
      <c r="AK25" s="34">
        <f>RTM_IEX!J25</f>
        <v>108.77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8.0581019999999999</v>
      </c>
      <c r="E26">
        <f>GT_NG!T26</f>
        <v>11.834407954203074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725.98506645711427</v>
      </c>
      <c r="P26" s="36">
        <v>75.207129170165658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421.95983899999999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-451</v>
      </c>
      <c r="AA26" s="75">
        <f>STOA!J26</f>
        <v>601.5</v>
      </c>
      <c r="AB26" s="75">
        <f>-STOA!P26</f>
        <v>0</v>
      </c>
      <c r="AC26">
        <f t="shared" si="0"/>
        <v>21.507883468520355</v>
      </c>
      <c r="AD26">
        <f t="shared" si="1"/>
        <v>1633.13394207855</v>
      </c>
      <c r="AE26">
        <f>'IDT-1'!F26</f>
        <v>0</v>
      </c>
      <c r="AF26" s="24"/>
      <c r="AG26">
        <f t="shared" si="2"/>
        <v>1633.13394207855</v>
      </c>
      <c r="AI26" s="34">
        <f>PXIL!J26</f>
        <v>0</v>
      </c>
      <c r="AJ26" s="34">
        <f>PXIL!P26</f>
        <v>0</v>
      </c>
      <c r="AK26" s="34">
        <f>RTM_IEX!J26</f>
        <v>108.88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8.0581019999999999</v>
      </c>
      <c r="E27">
        <f>GT_NG!T27</f>
        <v>11.834407954203074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717.15926826127406</v>
      </c>
      <c r="P27" s="36">
        <v>75.207129170165658</v>
      </c>
      <c r="Q27" s="36">
        <v>26.7</v>
      </c>
      <c r="R27" s="38">
        <v>4.2699999999999996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423.58738799999998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-484</v>
      </c>
      <c r="AA27" s="75">
        <f>STOA!J27</f>
        <v>601.4</v>
      </c>
      <c r="AB27" s="75">
        <f>-STOA!P27</f>
        <v>0</v>
      </c>
      <c r="AC27">
        <f t="shared" si="0"/>
        <v>21.875814380196644</v>
      </c>
      <c r="AD27">
        <f t="shared" si="1"/>
        <v>1610.2877619710334</v>
      </c>
      <c r="AE27">
        <f>'IDT-1'!F27</f>
        <v>0</v>
      </c>
      <c r="AF27" s="24"/>
      <c r="AG27">
        <f t="shared" si="2"/>
        <v>1610.2877619710334</v>
      </c>
      <c r="AI27" s="34">
        <f>PXIL!J27</f>
        <v>0</v>
      </c>
      <c r="AJ27" s="34">
        <f>PXIL!P27</f>
        <v>0</v>
      </c>
      <c r="AK27" s="34">
        <f>RTM_IEX!J27</f>
        <v>121.43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8.0581019999999999</v>
      </c>
      <c r="E28">
        <f>GT_NG!T28</f>
        <v>11.834407954203074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708.94671535716725</v>
      </c>
      <c r="P28" s="36">
        <v>75.207129170165658</v>
      </c>
      <c r="Q28" s="36">
        <v>26.7</v>
      </c>
      <c r="R28" s="38">
        <v>8.4573993237011997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428.02045299999997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-519</v>
      </c>
      <c r="AA28" s="75">
        <f>STOA!J28</f>
        <v>601.4</v>
      </c>
      <c r="AB28" s="75">
        <f>-STOA!P28</f>
        <v>0</v>
      </c>
      <c r="AC28">
        <f t="shared" si="0"/>
        <v>22.21075935649235</v>
      </c>
      <c r="AD28">
        <f t="shared" si="1"/>
        <v>1579.5307284143321</v>
      </c>
      <c r="AE28">
        <f>'IDT-1'!F28</f>
        <v>0</v>
      </c>
      <c r="AF28" s="24"/>
      <c r="AG28">
        <f t="shared" si="2"/>
        <v>1579.5307284143321</v>
      </c>
      <c r="AI28" s="34">
        <f>PXIL!J28</f>
        <v>0</v>
      </c>
      <c r="AJ28" s="34">
        <f>PXIL!P28</f>
        <v>0</v>
      </c>
      <c r="AK28" s="34">
        <f>RTM_IEX!J28</f>
        <v>124.49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8.0581019999999999</v>
      </c>
      <c r="E29">
        <f>GT_NG!T29</f>
        <v>11.834407954203074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723.1169117323667</v>
      </c>
      <c r="P29" s="36">
        <v>75.207129170165658</v>
      </c>
      <c r="Q29" s="36">
        <v>26.7</v>
      </c>
      <c r="R29" s="38">
        <v>11.97</v>
      </c>
      <c r="S29" s="38">
        <v>0</v>
      </c>
      <c r="T29" s="37">
        <f>SUMPRODUCT(LTA!J29:AN29,LTA!J$101:AN$101,LTA!J$105:AN$105)</f>
        <v>5.78</v>
      </c>
      <c r="U29" s="37">
        <f>SUMPRODUCT(LTA!J29:AN29,LTA!J$102:AN$102,LTA!J$105:AN$105)</f>
        <v>433.05758400000002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-536</v>
      </c>
      <c r="AA29" s="75">
        <f>STOA!J29</f>
        <v>601.4</v>
      </c>
      <c r="AB29" s="75">
        <f>-STOA!P29</f>
        <v>0</v>
      </c>
      <c r="AC29">
        <f t="shared" si="0"/>
        <v>22.479004433448051</v>
      </c>
      <c r="AD29">
        <f t="shared" si="1"/>
        <v>1577.0524113888748</v>
      </c>
      <c r="AE29">
        <f>'IDT-1'!F29</f>
        <v>0</v>
      </c>
      <c r="AF29" s="24"/>
      <c r="AG29">
        <f t="shared" si="2"/>
        <v>1577.0524113888748</v>
      </c>
      <c r="AI29" s="34">
        <f>PXIL!J29</f>
        <v>0</v>
      </c>
      <c r="AJ29" s="34">
        <f>PXIL!P29</f>
        <v>0</v>
      </c>
      <c r="AK29" s="34">
        <f>RTM_IEX!J29</f>
        <v>112.89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8.0581019999999999</v>
      </c>
      <c r="E30">
        <f>GT_NG!T30</f>
        <v>11.834407954203074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627.95605065363634</v>
      </c>
      <c r="P30" s="36">
        <v>75.207129170165658</v>
      </c>
      <c r="Q30" s="36">
        <v>26.7</v>
      </c>
      <c r="R30" s="38">
        <v>17.2</v>
      </c>
      <c r="S30" s="38">
        <v>0</v>
      </c>
      <c r="T30" s="37">
        <f>SUMPRODUCT(LTA!J30:AN30,LTA!J$101:AN$101,LTA!J$105:AN$105)</f>
        <v>9.25</v>
      </c>
      <c r="U30" s="37">
        <f>SUMPRODUCT(LTA!J30:AN30,LTA!J$102:AN$102,LTA!J$105:AN$105)</f>
        <v>438.98132800000002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-285</v>
      </c>
      <c r="AA30" s="75">
        <f>STOA!J30</f>
        <v>601.4</v>
      </c>
      <c r="AB30" s="75">
        <f>-STOA!P30</f>
        <v>0</v>
      </c>
      <c r="AC30">
        <f t="shared" si="0"/>
        <v>19.003755102622858</v>
      </c>
      <c r="AD30">
        <f t="shared" si="1"/>
        <v>1566.4932626753823</v>
      </c>
      <c r="AE30">
        <f>'IDT-1'!F30</f>
        <v>0</v>
      </c>
      <c r="AF30" s="24"/>
      <c r="AG30">
        <f t="shared" si="2"/>
        <v>1566.4932626753823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-52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8.0581019999999999</v>
      </c>
      <c r="E31">
        <f>GT_NG!T31</f>
        <v>11.834407954203074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50.669999999999987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577.5061201075971</v>
      </c>
      <c r="P31" s="36">
        <v>75.207129170165658</v>
      </c>
      <c r="Q31" s="36">
        <v>26.94</v>
      </c>
      <c r="R31" s="38">
        <v>17.200000000000003</v>
      </c>
      <c r="S31" s="38">
        <v>0</v>
      </c>
      <c r="T31" s="37">
        <f>SUMPRODUCT(LTA!J31:AN31,LTA!J$101:AN$101,LTA!J$105:AN$105)</f>
        <v>12.85</v>
      </c>
      <c r="U31" s="37">
        <f>SUMPRODUCT(LTA!J31:AN31,LTA!J$102:AN$102,LTA!J$105:AN$105)</f>
        <v>445.00348399999996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-314</v>
      </c>
      <c r="AA31" s="75">
        <f>STOA!J31</f>
        <v>601.30999999999995</v>
      </c>
      <c r="AB31" s="75">
        <f>-STOA!P31</f>
        <v>0</v>
      </c>
      <c r="AC31">
        <f t="shared" si="0"/>
        <v>18.472853168763677</v>
      </c>
      <c r="AD31">
        <f t="shared" si="1"/>
        <v>1550.0163900632019</v>
      </c>
      <c r="AE31">
        <f>'IDT-1'!F31</f>
        <v>0</v>
      </c>
      <c r="AF31" s="24"/>
      <c r="AG31">
        <f t="shared" si="2"/>
        <v>1550.0163900632019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8.0581019999999999</v>
      </c>
      <c r="E32">
        <f>GT_NG!T32</f>
        <v>11.834407954203074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50.669999999999987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576.8096414285036</v>
      </c>
      <c r="P32" s="36">
        <v>68.417388350255749</v>
      </c>
      <c r="Q32" s="36">
        <v>26.94</v>
      </c>
      <c r="R32" s="38">
        <v>17.2</v>
      </c>
      <c r="S32" s="38">
        <v>0</v>
      </c>
      <c r="T32" s="37">
        <f>SUMPRODUCT(LTA!J32:AN32,LTA!J$101:AN$101,LTA!J$105:AN$105)</f>
        <v>18.57</v>
      </c>
      <c r="U32" s="37">
        <f>SUMPRODUCT(LTA!J32:AN32,LTA!J$102:AN$102,LTA!J$105:AN$105)</f>
        <v>452.291248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-317</v>
      </c>
      <c r="AA32" s="75">
        <f>STOA!J32</f>
        <v>601.30999999999995</v>
      </c>
      <c r="AB32" s="75">
        <f>-STOA!P32</f>
        <v>0</v>
      </c>
      <c r="AC32">
        <f t="shared" si="0"/>
        <v>18.544647615746719</v>
      </c>
      <c r="AD32">
        <f t="shared" si="1"/>
        <v>1552.4661401172157</v>
      </c>
      <c r="AE32">
        <f>'IDT-1'!F32</f>
        <v>0</v>
      </c>
      <c r="AF32" s="24"/>
      <c r="AG32">
        <f t="shared" si="2"/>
        <v>1552.4661401172157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8.0581019999999999</v>
      </c>
      <c r="E33">
        <f>GT_NG!T33</f>
        <v>11.834407954203074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56.639999999999986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575.97063550326754</v>
      </c>
      <c r="P33" s="36">
        <v>57.887633859233219</v>
      </c>
      <c r="Q33" s="36">
        <v>26.7</v>
      </c>
      <c r="R33" s="38">
        <v>17.2</v>
      </c>
      <c r="S33" s="38">
        <v>0</v>
      </c>
      <c r="T33" s="37">
        <f>SUMPRODUCT(LTA!J33:AN33,LTA!J$101:AN$101,LTA!J$105:AN$105)</f>
        <v>26.38</v>
      </c>
      <c r="U33" s="37">
        <f>SUMPRODUCT(LTA!J33:AN33,LTA!J$102:AN$102,LTA!J$105:AN$105)</f>
        <v>459.62772699999999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-344</v>
      </c>
      <c r="AA33" s="75">
        <f>STOA!J33</f>
        <v>601.30999999999995</v>
      </c>
      <c r="AB33" s="75">
        <f>-STOA!P33</f>
        <v>0</v>
      </c>
      <c r="AC33">
        <f t="shared" si="0"/>
        <v>18.853233710422153</v>
      </c>
      <c r="AD33">
        <f t="shared" si="1"/>
        <v>1534.6652726062819</v>
      </c>
      <c r="AE33">
        <f>'IDT-1'!F33</f>
        <v>0</v>
      </c>
      <c r="AF33" s="24"/>
      <c r="AG33">
        <f t="shared" si="2"/>
        <v>1534.6652726062819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8.0581019999999999</v>
      </c>
      <c r="E34">
        <f>GT_NG!T34</f>
        <v>11.834407954203074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56.639999999999986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574.91354907608923</v>
      </c>
      <c r="P34" s="36">
        <v>57.887633859233219</v>
      </c>
      <c r="Q34" s="36">
        <v>26.7</v>
      </c>
      <c r="R34" s="38">
        <v>18.2</v>
      </c>
      <c r="S34" s="38">
        <v>0</v>
      </c>
      <c r="T34" s="37">
        <f>SUMPRODUCT(LTA!J34:AN34,LTA!J$101:AN$101,LTA!J$105:AN$105)</f>
        <v>35.49</v>
      </c>
      <c r="U34" s="37">
        <f>SUMPRODUCT(LTA!J34:AN34,LTA!J$102:AN$102,LTA!J$105:AN$105)</f>
        <v>467.12983699999995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-373</v>
      </c>
      <c r="AA34" s="75">
        <f>STOA!J34</f>
        <v>601.30999999999995</v>
      </c>
      <c r="AB34" s="75">
        <f>-STOA!P34</f>
        <v>0</v>
      </c>
      <c r="AC34">
        <f t="shared" si="0"/>
        <v>19.237959482455636</v>
      </c>
      <c r="AD34">
        <f t="shared" si="1"/>
        <v>1521.83557040707</v>
      </c>
      <c r="AE34">
        <f>'IDT-1'!F34</f>
        <v>0</v>
      </c>
      <c r="AF34" s="24"/>
      <c r="AG34">
        <f t="shared" si="2"/>
        <v>1521.83557040707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8.0581019999999999</v>
      </c>
      <c r="E35">
        <f>GT_NG!T35</f>
        <v>11.834407954203074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58.577798985534464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444.65967484594972</v>
      </c>
      <c r="P35" s="36">
        <v>19.299063379598177</v>
      </c>
      <c r="Q35" s="36">
        <v>14.270000000000001</v>
      </c>
      <c r="R35" s="38">
        <v>18.2</v>
      </c>
      <c r="S35" s="38">
        <v>0</v>
      </c>
      <c r="T35" s="37">
        <f>SUMPRODUCT(LTA!J35:AN35,LTA!J$101:AN$101,LTA!J$105:AN$105)</f>
        <v>42.6</v>
      </c>
      <c r="U35" s="37">
        <f>SUMPRODUCT(LTA!J35:AN35,LTA!J$102:AN$102,LTA!J$105:AN$105)</f>
        <v>384.50732099999999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-121</v>
      </c>
      <c r="AA35" s="75">
        <f>STOA!J35</f>
        <v>601.13</v>
      </c>
      <c r="AB35" s="75">
        <f>-STOA!P35</f>
        <v>0</v>
      </c>
      <c r="AC35">
        <f t="shared" si="0"/>
        <v>15.511624829417764</v>
      </c>
      <c r="AD35">
        <f t="shared" si="1"/>
        <v>1457.5347433358677</v>
      </c>
      <c r="AE35">
        <f>'IDT-1'!F35</f>
        <v>0</v>
      </c>
      <c r="AF35" s="24"/>
      <c r="AG35">
        <f t="shared" si="2"/>
        <v>1457.5347433358677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8.0581019999999999</v>
      </c>
      <c r="E36">
        <f>GT_NG!T36</f>
        <v>11.834407954203074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58.577798985534464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444.50943395972342</v>
      </c>
      <c r="P36" s="36">
        <v>19.299063379598177</v>
      </c>
      <c r="Q36" s="36">
        <v>14.270000000000001</v>
      </c>
      <c r="R36" s="38">
        <v>19.7</v>
      </c>
      <c r="S36" s="38">
        <v>0</v>
      </c>
      <c r="T36" s="37">
        <f>SUMPRODUCT(LTA!J36:AN36,LTA!J$101:AN$101,LTA!J$105:AN$105)</f>
        <v>49.72</v>
      </c>
      <c r="U36" s="37">
        <f>SUMPRODUCT(LTA!J36:AN36,LTA!J$102:AN$102,LTA!J$105:AN$105)</f>
        <v>392.29197799999997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-127</v>
      </c>
      <c r="AA36" s="75">
        <f>STOA!J36</f>
        <v>601.13</v>
      </c>
      <c r="AB36" s="75">
        <f>-STOA!P36</f>
        <v>0</v>
      </c>
      <c r="AC36">
        <f t="shared" si="0"/>
        <v>15.758286975197024</v>
      </c>
      <c r="AD36">
        <f t="shared" si="1"/>
        <v>1460.5424973038623</v>
      </c>
      <c r="AE36">
        <f>'IDT-1'!F36</f>
        <v>0</v>
      </c>
      <c r="AF36" s="24"/>
      <c r="AG36">
        <f t="shared" si="2"/>
        <v>1460.5424973038623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-72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8.0581019999999999</v>
      </c>
      <c r="E37">
        <f>GT_NG!T37</f>
        <v>11.834407954203074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58.577798985534464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444.50943395972342</v>
      </c>
      <c r="P37" s="36">
        <v>19.299063379598177</v>
      </c>
      <c r="Q37" s="36">
        <v>14.270000000000001</v>
      </c>
      <c r="R37" s="38">
        <v>19.700000000000003</v>
      </c>
      <c r="S37" s="38">
        <v>0</v>
      </c>
      <c r="T37" s="37">
        <f>SUMPRODUCT(LTA!J37:AN37,LTA!J$101:AN$101,LTA!J$105:AN$105)</f>
        <v>57.78</v>
      </c>
      <c r="U37" s="37">
        <f>SUMPRODUCT(LTA!J37:AN37,LTA!J$102:AN$102,LTA!J$105:AN$105)</f>
        <v>361.31100399999997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-146</v>
      </c>
      <c r="AA37" s="75">
        <f>STOA!J37</f>
        <v>601.13</v>
      </c>
      <c r="AB37" s="75">
        <f>-STOA!P37</f>
        <v>0</v>
      </c>
      <c r="AC37">
        <f t="shared" si="0"/>
        <v>15.235375642326348</v>
      </c>
      <c r="AD37">
        <f t="shared" si="1"/>
        <v>1477.144434636733</v>
      </c>
      <c r="AE37">
        <f>'IDT-1'!F37</f>
        <v>0</v>
      </c>
      <c r="AF37" s="24"/>
      <c r="AG37">
        <f t="shared" si="2"/>
        <v>1477.144434636733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-14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8.0581019999999999</v>
      </c>
      <c r="E38">
        <f>GT_NG!T38</f>
        <v>11.834407954203074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58.577798985534464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440.36320602596811</v>
      </c>
      <c r="P38" s="36">
        <v>19.299063379598177</v>
      </c>
      <c r="Q38" s="36">
        <v>14.270000000000001</v>
      </c>
      <c r="R38" s="38">
        <v>19.7</v>
      </c>
      <c r="S38" s="38">
        <v>0</v>
      </c>
      <c r="T38" s="37">
        <f>SUMPRODUCT(LTA!J38:AN38,LTA!J$101:AN$101,LTA!J$105:AN$105)</f>
        <v>65.8</v>
      </c>
      <c r="U38" s="37">
        <f>SUMPRODUCT(LTA!J38:AN38,LTA!J$102:AN$102,LTA!J$105:AN$105)</f>
        <v>368.71568399999995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-153</v>
      </c>
      <c r="AA38" s="75">
        <f>STOA!J38</f>
        <v>601.13</v>
      </c>
      <c r="AB38" s="75">
        <f>-STOA!P38</f>
        <v>0</v>
      </c>
      <c r="AC38">
        <f t="shared" si="0"/>
        <v>15.380941586032137</v>
      </c>
      <c r="AD38">
        <f t="shared" si="1"/>
        <v>1482.2773207592716</v>
      </c>
      <c r="AE38">
        <f>'IDT-1'!F38</f>
        <v>0</v>
      </c>
      <c r="AF38" s="24"/>
      <c r="AG38">
        <f t="shared" si="2"/>
        <v>1482.2773207592716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-13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7.5706439999999997</v>
      </c>
      <c r="E39">
        <f>GT_NG!T39</f>
        <v>11.834407954203074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58.577798985534464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440.36320602596811</v>
      </c>
      <c r="P39" s="36">
        <v>19.299063379598177</v>
      </c>
      <c r="Q39" s="36">
        <v>14.270000000000001</v>
      </c>
      <c r="R39" s="38">
        <v>19.7</v>
      </c>
      <c r="S39" s="38">
        <v>0</v>
      </c>
      <c r="T39" s="37">
        <f>SUMPRODUCT(LTA!J39:AN39,LTA!J$101:AN$101,LTA!J$105:AN$105)</f>
        <v>72.78</v>
      </c>
      <c r="U39" s="37">
        <f>SUMPRODUCT(LTA!J39:AN39,LTA!J$102:AN$102,LTA!J$105:AN$105)</f>
        <v>375.049102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-130</v>
      </c>
      <c r="AA39" s="75">
        <f>STOA!J39</f>
        <v>600.94999999999993</v>
      </c>
      <c r="AB39" s="75">
        <f>-STOA!P39</f>
        <v>0</v>
      </c>
      <c r="AC39">
        <f t="shared" si="0"/>
        <v>15.360100284158797</v>
      </c>
      <c r="AD39">
        <f t="shared" si="1"/>
        <v>1509.9441220611448</v>
      </c>
      <c r="AE39">
        <f>'IDT-1'!F39</f>
        <v>0</v>
      </c>
      <c r="AF39" s="24"/>
      <c r="AG39">
        <f t="shared" si="2"/>
        <v>1509.9441220611448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-21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7.5706439999999997</v>
      </c>
      <c r="E40">
        <f>GT_NG!T40</f>
        <v>11.834407954203074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58.577798985534464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443.31962521542607</v>
      </c>
      <c r="P40" s="36">
        <v>19.299063379598177</v>
      </c>
      <c r="Q40" s="36">
        <v>14.270000000000001</v>
      </c>
      <c r="R40" s="38">
        <v>19.699999999999996</v>
      </c>
      <c r="S40" s="38">
        <v>0</v>
      </c>
      <c r="T40" s="37">
        <f>SUMPRODUCT(LTA!J40:AN40,LTA!J$101:AN$101,LTA!J$105:AN$105)</f>
        <v>78.710000000000008</v>
      </c>
      <c r="U40" s="37">
        <f>SUMPRODUCT(LTA!J40:AN40,LTA!J$102:AN$102,LTA!J$105:AN$105)</f>
        <v>381.57691199999999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-88</v>
      </c>
      <c r="AA40" s="75">
        <f>STOA!J40</f>
        <v>600.94999999999993</v>
      </c>
      <c r="AB40" s="75">
        <f>-STOA!P40</f>
        <v>0</v>
      </c>
      <c r="AC40">
        <f t="shared" si="0"/>
        <v>15.150733500354683</v>
      </c>
      <c r="AD40">
        <f t="shared" si="1"/>
        <v>1565.5677180344071</v>
      </c>
      <c r="AE40">
        <f>'IDT-1'!F40</f>
        <v>0</v>
      </c>
      <c r="AF40" s="24"/>
      <c r="AG40">
        <f t="shared" si="2"/>
        <v>1565.5677180344071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-23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7.5706439999999997</v>
      </c>
      <c r="E41">
        <f>GT_NG!T41</f>
        <v>11.834407954203074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58.577798985534464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443.48303109178482</v>
      </c>
      <c r="P41" s="36">
        <v>19.299063379598177</v>
      </c>
      <c r="Q41" s="36">
        <v>14.270000000000001</v>
      </c>
      <c r="R41" s="38">
        <v>19.699999999999996</v>
      </c>
      <c r="S41" s="38">
        <v>0</v>
      </c>
      <c r="T41" s="37">
        <f>SUMPRODUCT(LTA!J41:AN41,LTA!J$101:AN$101,LTA!J$105:AN$105)</f>
        <v>84.539999999999992</v>
      </c>
      <c r="U41" s="37">
        <f>SUMPRODUCT(LTA!J41:AN41,LTA!J$102:AN$102,LTA!J$105:AN$105)</f>
        <v>388.36423100000002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-42</v>
      </c>
      <c r="AA41" s="75">
        <f>STOA!J41</f>
        <v>600.94999999999993</v>
      </c>
      <c r="AB41" s="75">
        <f>-STOA!P41</f>
        <v>0</v>
      </c>
      <c r="AC41">
        <f t="shared" si="0"/>
        <v>15.020899173019203</v>
      </c>
      <c r="AD41">
        <f t="shared" si="1"/>
        <v>1606.4782772381013</v>
      </c>
      <c r="AE41">
        <f>'IDT-1'!F41</f>
        <v>0</v>
      </c>
      <c r="AF41" s="24"/>
      <c r="AG41">
        <f t="shared" si="2"/>
        <v>1606.4782772381013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-41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7.5706439999999997</v>
      </c>
      <c r="E42">
        <f>GT_NG!T42</f>
        <v>11.834407954203074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58.577798985534464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439.32464385296629</v>
      </c>
      <c r="P42" s="36">
        <v>19.299063379598177</v>
      </c>
      <c r="Q42" s="36">
        <v>14.270000000000001</v>
      </c>
      <c r="R42" s="38">
        <v>19.699999999999996</v>
      </c>
      <c r="S42" s="38">
        <v>0</v>
      </c>
      <c r="T42" s="37">
        <f>SUMPRODUCT(LTA!J42:AN42,LTA!J$101:AN$101,LTA!J$105:AN$105)</f>
        <v>89.31</v>
      </c>
      <c r="U42" s="37">
        <f>SUMPRODUCT(LTA!J42:AN42,LTA!J$102:AN$102,LTA!J$105:AN$105)</f>
        <v>394.28797499999996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</v>
      </c>
      <c r="AA42" s="75">
        <f>STOA!J42</f>
        <v>600.94999999999993</v>
      </c>
      <c r="AB42" s="75">
        <f>-STOA!P42</f>
        <v>0</v>
      </c>
      <c r="AC42">
        <f t="shared" si="0"/>
        <v>14.694594072193121</v>
      </c>
      <c r="AD42">
        <f t="shared" si="1"/>
        <v>1658.3399391001089</v>
      </c>
      <c r="AE42">
        <f>'IDT-1'!F42</f>
        <v>0</v>
      </c>
      <c r="AF42" s="24"/>
      <c r="AG42">
        <f t="shared" si="2"/>
        <v>1658.3399391001089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-36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7.5706439999999997</v>
      </c>
      <c r="E43">
        <f>GT_NG!T43</f>
        <v>11.834407954203074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58.577798985534464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434.49575687274057</v>
      </c>
      <c r="P43" s="36">
        <v>19.299063379598177</v>
      </c>
      <c r="Q43" s="36">
        <v>14.270000000000001</v>
      </c>
      <c r="R43" s="38">
        <v>19.7</v>
      </c>
      <c r="S43" s="38">
        <v>0</v>
      </c>
      <c r="T43" s="37">
        <f>SUMPRODUCT(LTA!J43:AN43,LTA!J$101:AN$101,LTA!J$105:AN$105)</f>
        <v>94.05</v>
      </c>
      <c r="U43" s="37">
        <f>SUMPRODUCT(LTA!J43:AN43,LTA!J$102:AN$102,LTA!J$105:AN$105)</f>
        <v>437.42716200000001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600.84999999999991</v>
      </c>
      <c r="AB43" s="75">
        <f>-STOA!P43</f>
        <v>0</v>
      </c>
      <c r="AC43">
        <f t="shared" si="0"/>
        <v>15.089261223258779</v>
      </c>
      <c r="AD43">
        <f t="shared" si="1"/>
        <v>1696.8955719688174</v>
      </c>
      <c r="AE43">
        <f>'IDT-1'!F43</f>
        <v>0</v>
      </c>
      <c r="AF43" s="24"/>
      <c r="AG43">
        <f t="shared" si="2"/>
        <v>1696.8955719688174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-42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7.5706439999999997</v>
      </c>
      <c r="E44">
        <f>GT_NG!T44</f>
        <v>11.834407954203074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58.577798985534464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434.49575687274057</v>
      </c>
      <c r="P44" s="36">
        <v>19.299063379598177</v>
      </c>
      <c r="Q44" s="36">
        <v>14.270000000000001</v>
      </c>
      <c r="R44" s="38">
        <v>19.7</v>
      </c>
      <c r="S44" s="38">
        <v>0</v>
      </c>
      <c r="T44" s="37">
        <f>SUMPRODUCT(LTA!J44:AN44,LTA!J$101:AN$101,LTA!J$105:AN$105)</f>
        <v>98.68</v>
      </c>
      <c r="U44" s="37">
        <f>SUMPRODUCT(LTA!J44:AN44,LTA!J$102:AN$102,LTA!J$105:AN$105)</f>
        <v>482.93359099999998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600.84999999999991</v>
      </c>
      <c r="AB44" s="75">
        <f>-STOA!P44</f>
        <v>0</v>
      </c>
      <c r="AC44">
        <f t="shared" si="0"/>
        <v>15.552763015483224</v>
      </c>
      <c r="AD44">
        <f t="shared" si="1"/>
        <v>1741.5684991765929</v>
      </c>
      <c r="AE44">
        <f>'IDT-1'!F44</f>
        <v>0</v>
      </c>
      <c r="AF44" s="24"/>
      <c r="AG44">
        <f t="shared" si="2"/>
        <v>1741.5684991765929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-47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7.5706439999999997</v>
      </c>
      <c r="E45">
        <f>GT_NG!T45</f>
        <v>11.834407954203074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58.577798985534464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437.57481335766209</v>
      </c>
      <c r="P45" s="36">
        <v>19.299063379598177</v>
      </c>
      <c r="Q45" s="36">
        <v>14.270000000000001</v>
      </c>
      <c r="R45" s="38">
        <v>19.699999999999996</v>
      </c>
      <c r="S45" s="38">
        <v>0</v>
      </c>
      <c r="T45" s="37">
        <f>SUMPRODUCT(LTA!J45:AN45,LTA!J$101:AN$101,LTA!J$105:AN$105)</f>
        <v>103.31</v>
      </c>
      <c r="U45" s="37">
        <f>SUMPRODUCT(LTA!J45:AN45,LTA!J$102:AN$102,LTA!J$105:AN$105)</f>
        <v>486.420323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600.84999999999991</v>
      </c>
      <c r="AB45" s="75">
        <f>-STOA!P45</f>
        <v>0</v>
      </c>
      <c r="AC45">
        <f t="shared" si="0"/>
        <v>15.61292300785701</v>
      </c>
      <c r="AD45">
        <f t="shared" si="1"/>
        <v>1756.7041276691407</v>
      </c>
      <c r="AE45">
        <f>'IDT-1'!F45</f>
        <v>0</v>
      </c>
      <c r="AF45" s="24"/>
      <c r="AG45">
        <f t="shared" si="2"/>
        <v>1756.7041276691407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-43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7.5706439999999997</v>
      </c>
      <c r="E46">
        <f>GT_NG!T46</f>
        <v>11.834407954203074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58.577798985534464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435.55681096198759</v>
      </c>
      <c r="P46" s="36">
        <v>19.299063379598177</v>
      </c>
      <c r="Q46" s="36">
        <v>14.270000000000001</v>
      </c>
      <c r="R46" s="38">
        <v>19.699999999999996</v>
      </c>
      <c r="S46" s="38">
        <v>0</v>
      </c>
      <c r="T46" s="37">
        <f>SUMPRODUCT(LTA!J46:AN46,LTA!J$101:AN$101,LTA!J$105:AN$105)</f>
        <v>107.77</v>
      </c>
      <c r="U46" s="37">
        <f>SUMPRODUCT(LTA!J46:AN46,LTA!J$102:AN$102,LTA!J$105:AN$105)</f>
        <v>490.42679800000002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600.84999999999991</v>
      </c>
      <c r="AB46" s="75">
        <f>-STOA!P46</f>
        <v>0</v>
      </c>
      <c r="AC46">
        <f t="shared" si="0"/>
        <v>15.480724707785784</v>
      </c>
      <c r="AD46">
        <f t="shared" si="1"/>
        <v>1785.2847985735373</v>
      </c>
      <c r="AE46">
        <f>'IDT-1'!F46</f>
        <v>0</v>
      </c>
      <c r="AF46" s="24"/>
      <c r="AG46">
        <f t="shared" si="2"/>
        <v>1785.2847985735373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-21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7.5706439999999997</v>
      </c>
      <c r="E47">
        <f>GT_NG!T47</f>
        <v>11.834407954203074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58.577798985534464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433.05752310769066</v>
      </c>
      <c r="P47" s="36">
        <v>57.887633859233219</v>
      </c>
      <c r="Q47" s="36">
        <v>14.270000000000001</v>
      </c>
      <c r="R47" s="38">
        <v>19.7</v>
      </c>
      <c r="S47" s="38">
        <v>0</v>
      </c>
      <c r="T47" s="37">
        <f>SUMPRODUCT(LTA!J47:AN47,LTA!J$101:AN$101,LTA!J$105:AN$105)</f>
        <v>108.16</v>
      </c>
      <c r="U47" s="37">
        <f>SUMPRODUCT(LTA!J47:AN47,LTA!J$102:AN$102,LTA!J$105:AN$105)</f>
        <v>493.47434699999997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600.75</v>
      </c>
      <c r="AB47" s="75">
        <f>-STOA!P47</f>
        <v>0</v>
      </c>
      <c r="AC47">
        <f t="shared" si="0"/>
        <v>15.922035143862184</v>
      </c>
      <c r="AD47">
        <f t="shared" si="1"/>
        <v>1811.2703197627993</v>
      </c>
      <c r="AE47">
        <f>'IDT-1'!F47</f>
        <v>0</v>
      </c>
      <c r="AF47" s="24"/>
      <c r="AG47">
        <f t="shared" si="2"/>
        <v>1811.2703197627993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-34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7.5706439999999997</v>
      </c>
      <c r="E48">
        <f>GT_NG!T48</f>
        <v>11.834407954203074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58.577798985534464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433.05752310769066</v>
      </c>
      <c r="P48" s="36">
        <v>75.207129170165658</v>
      </c>
      <c r="Q48" s="36">
        <v>14.270000000000001</v>
      </c>
      <c r="R48" s="38">
        <v>20.199999999999996</v>
      </c>
      <c r="S48" s="38">
        <v>0</v>
      </c>
      <c r="T48" s="37">
        <f>SUMPRODUCT(LTA!J48:AN48,LTA!J$101:AN$101,LTA!J$105:AN$105)</f>
        <v>108.28</v>
      </c>
      <c r="U48" s="37">
        <f>SUMPRODUCT(LTA!J48:AN48,LTA!J$102:AN$102,LTA!J$105:AN$105)</f>
        <v>495.65551699999992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600.75</v>
      </c>
      <c r="AB48" s="75">
        <f>-STOA!P48</f>
        <v>0</v>
      </c>
      <c r="AC48">
        <f t="shared" si="0"/>
        <v>16.014808312950017</v>
      </c>
      <c r="AD48">
        <f t="shared" si="1"/>
        <v>1840.2982119046439</v>
      </c>
      <c r="AE48">
        <f>'IDT-1'!F48</f>
        <v>0</v>
      </c>
      <c r="AF48" s="24"/>
      <c r="AG48">
        <f t="shared" si="2"/>
        <v>1840.2982119046439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7.5706439999999997</v>
      </c>
      <c r="E49">
        <f>GT_NG!T49</f>
        <v>11.834407954203074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58.577798985534464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435.91401685608349</v>
      </c>
      <c r="P49" s="36">
        <v>75.207129170165658</v>
      </c>
      <c r="Q49" s="36">
        <v>14.270000000000001</v>
      </c>
      <c r="R49" s="38">
        <v>20.7</v>
      </c>
      <c r="S49" s="38">
        <v>0</v>
      </c>
      <c r="T49" s="37">
        <f>SUMPRODUCT(LTA!J49:AN49,LTA!J$101:AN$101,LTA!J$105:AN$105)</f>
        <v>108.41</v>
      </c>
      <c r="U49" s="37">
        <f>SUMPRODUCT(LTA!J49:AN49,LTA!J$102:AN$102,LTA!J$105:AN$105)</f>
        <v>496.87238699999995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600.75</v>
      </c>
      <c r="AB49" s="75">
        <f>-STOA!P49</f>
        <v>0</v>
      </c>
      <c r="AC49">
        <f t="shared" si="0"/>
        <v>16.09667235706096</v>
      </c>
      <c r="AD49">
        <f t="shared" si="1"/>
        <v>1839.9197116089258</v>
      </c>
      <c r="AE49">
        <f>'IDT-1'!F49</f>
        <v>0</v>
      </c>
      <c r="AF49" s="24"/>
      <c r="AG49">
        <f t="shared" si="2"/>
        <v>1839.9197116089258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7.5706439999999997</v>
      </c>
      <c r="E50">
        <f>GT_NG!T50</f>
        <v>11.834407954203074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58.577798985534464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435.91401685608349</v>
      </c>
      <c r="P50" s="36">
        <v>75.207129170165658</v>
      </c>
      <c r="Q50" s="36">
        <v>14.270000000000001</v>
      </c>
      <c r="R50" s="38">
        <v>20.7</v>
      </c>
      <c r="S50" s="38">
        <v>0</v>
      </c>
      <c r="T50" s="37">
        <f>SUMPRODUCT(LTA!J50:AN50,LTA!J$101:AN$101,LTA!J$105:AN$105)</f>
        <v>108.42</v>
      </c>
      <c r="U50" s="37">
        <f>SUMPRODUCT(LTA!J50:AN50,LTA!J$102:AN$102,LTA!J$105:AN$105)</f>
        <v>497.85516799999994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600.75</v>
      </c>
      <c r="AB50" s="75">
        <f>-STOA!P50</f>
        <v>0</v>
      </c>
      <c r="AC50">
        <f t="shared" si="0"/>
        <v>16.062655928836513</v>
      </c>
      <c r="AD50">
        <f t="shared" si="1"/>
        <v>1845.9465090371502</v>
      </c>
      <c r="AE50">
        <f>'IDT-1'!F50</f>
        <v>0</v>
      </c>
      <c r="AF50" s="24"/>
      <c r="AG50">
        <f t="shared" si="2"/>
        <v>1845.9465090371502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7.5706439999999997</v>
      </c>
      <c r="E51">
        <f>GT_NG!T51</f>
        <v>11.834407954203074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58.577798985534464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448.4925254671179</v>
      </c>
      <c r="P51" s="36">
        <v>75.207129170165658</v>
      </c>
      <c r="Q51" s="36">
        <v>14.270000000000001</v>
      </c>
      <c r="R51" s="38">
        <v>20.7</v>
      </c>
      <c r="S51" s="38">
        <v>0</v>
      </c>
      <c r="T51" s="37">
        <f>SUMPRODUCT(LTA!J51:AN51,LTA!J$101:AN$101,LTA!J$105:AN$105)</f>
        <v>108.42</v>
      </c>
      <c r="U51" s="37">
        <f>SUMPRODUCT(LTA!J51:AN51,LTA!J$102:AN$102,LTA!J$105:AN$105)</f>
        <v>498.37346099999991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600.66999999999996</v>
      </c>
      <c r="AB51" s="75">
        <f>-STOA!P51</f>
        <v>0</v>
      </c>
      <c r="AC51">
        <f t="shared" si="0"/>
        <v>16.155054746919422</v>
      </c>
      <c r="AD51">
        <f t="shared" si="1"/>
        <v>1860.8709118301015</v>
      </c>
      <c r="AE51">
        <f>'IDT-1'!F51</f>
        <v>0</v>
      </c>
      <c r="AF51" s="24"/>
      <c r="AG51">
        <f t="shared" si="2"/>
        <v>1860.8709118301015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-23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7.5706439999999997</v>
      </c>
      <c r="E52">
        <f>GT_NG!T52</f>
        <v>11.834407954203074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58.577798985534464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446.20484411847656</v>
      </c>
      <c r="P52" s="36">
        <v>75.207129170165658</v>
      </c>
      <c r="Q52" s="36">
        <v>26.7</v>
      </c>
      <c r="R52" s="38">
        <v>20.7</v>
      </c>
      <c r="S52" s="38">
        <v>0</v>
      </c>
      <c r="T52" s="37">
        <f>SUMPRODUCT(LTA!J52:AN52,LTA!J$101:AN$101,LTA!J$105:AN$105)</f>
        <v>108.42</v>
      </c>
      <c r="U52" s="37">
        <f>SUMPRODUCT(LTA!J52:AN52,LTA!J$102:AN$102,LTA!J$105:AN$105)</f>
        <v>498.70371799999998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600.66999999999996</v>
      </c>
      <c r="AB52" s="75">
        <f>-STOA!P52</f>
        <v>0</v>
      </c>
      <c r="AC52">
        <f t="shared" si="0"/>
        <v>16.166783962866837</v>
      </c>
      <c r="AD52">
        <f t="shared" si="1"/>
        <v>1880.3317582655129</v>
      </c>
      <c r="AE52">
        <f>'IDT-1'!F52</f>
        <v>0</v>
      </c>
      <c r="AF52" s="24"/>
      <c r="AG52">
        <f t="shared" si="2"/>
        <v>1880.3317582655129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-14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7.5706439999999997</v>
      </c>
      <c r="E53">
        <f>GT_NG!T53</f>
        <v>11.834407954203074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58.577798985534464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446.20484411847656</v>
      </c>
      <c r="P53" s="36">
        <v>75.207129170165658</v>
      </c>
      <c r="Q53" s="36">
        <v>26.7</v>
      </c>
      <c r="R53" s="38">
        <v>20.7</v>
      </c>
      <c r="S53" s="38">
        <v>0</v>
      </c>
      <c r="T53" s="37">
        <f>SUMPRODUCT(LTA!J53:AN53,LTA!J$101:AN$101,LTA!J$105:AN$105)</f>
        <v>108.42</v>
      </c>
      <c r="U53" s="37">
        <f>SUMPRODUCT(LTA!J53:AN53,LTA!J$102:AN$102,LTA!J$105:AN$105)</f>
        <v>499.4168019999999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600.66999999999996</v>
      </c>
      <c r="AB53" s="75">
        <f>-STOA!P53</f>
        <v>0</v>
      </c>
      <c r="AC53">
        <f t="shared" si="0"/>
        <v>16.054177660318391</v>
      </c>
      <c r="AD53">
        <f t="shared" si="1"/>
        <v>1895.1574485680615</v>
      </c>
      <c r="AE53">
        <f>'IDT-1'!F53</f>
        <v>0</v>
      </c>
      <c r="AF53" s="24"/>
      <c r="AG53">
        <f t="shared" si="2"/>
        <v>1895.1574485680615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7.5706439999999997</v>
      </c>
      <c r="E54">
        <f>GT_NG!T54</f>
        <v>11.834407954203074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58.577798985534464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446.20484411847656</v>
      </c>
      <c r="P54" s="36">
        <v>75.207129170165658</v>
      </c>
      <c r="Q54" s="36">
        <v>26.7</v>
      </c>
      <c r="R54" s="38">
        <v>20.699999999999996</v>
      </c>
      <c r="S54" s="38">
        <v>0</v>
      </c>
      <c r="T54" s="37">
        <f>SUMPRODUCT(LTA!J54:AN54,LTA!J$101:AN$101,LTA!J$105:AN$105)</f>
        <v>108.42</v>
      </c>
      <c r="U54" s="37">
        <f>SUMPRODUCT(LTA!J54:AN54,LTA!J$102:AN$102,LTA!J$105:AN$105)</f>
        <v>499.36993199999995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600.66999999999996</v>
      </c>
      <c r="AB54" s="75">
        <f>-STOA!P54</f>
        <v>0</v>
      </c>
      <c r="AC54">
        <f t="shared" si="0"/>
        <v>16.053783952318387</v>
      </c>
      <c r="AD54">
        <f t="shared" si="1"/>
        <v>1895.1109722760614</v>
      </c>
      <c r="AE54">
        <f>'IDT-1'!F54</f>
        <v>0</v>
      </c>
      <c r="AF54" s="24"/>
      <c r="AG54">
        <f t="shared" si="2"/>
        <v>1895.1109722760614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5.1152999999999995</v>
      </c>
      <c r="E55">
        <f>GT_NG!T55</f>
        <v>11.834407954203074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58.577798985534464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447.08302340003894</v>
      </c>
      <c r="P55" s="36">
        <v>75.207129170165658</v>
      </c>
      <c r="Q55" s="36">
        <v>26.7</v>
      </c>
      <c r="R55" s="38">
        <v>20.699999999999996</v>
      </c>
      <c r="S55" s="38">
        <v>0</v>
      </c>
      <c r="T55" s="37">
        <f>SUMPRODUCT(LTA!J55:AN55,LTA!J$101:AN$101,LTA!J$105:AN$105)</f>
        <v>108.42</v>
      </c>
      <c r="U55" s="37">
        <f>SUMPRODUCT(LTA!J55:AN55,LTA!J$102:AN$102,LTA!J$105:AN$105)</f>
        <v>498.28415899999999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600.56999999999994</v>
      </c>
      <c r="AB55" s="75">
        <f>-STOA!P55</f>
        <v>0</v>
      </c>
      <c r="AC55">
        <f t="shared" si="0"/>
        <v>16.589671685326191</v>
      </c>
      <c r="AD55">
        <f t="shared" si="1"/>
        <v>1825.8121468246159</v>
      </c>
      <c r="AE55">
        <f>'IDT-1'!F55</f>
        <v>0</v>
      </c>
      <c r="AF55" s="24"/>
      <c r="AG55">
        <f t="shared" si="2"/>
        <v>1825.8121468246159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-66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5.1152999999999995</v>
      </c>
      <c r="E56">
        <f>GT_NG!T56</f>
        <v>11.834407954203074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58.577798985534464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447.08302340003894</v>
      </c>
      <c r="P56" s="36">
        <v>75.207129170165658</v>
      </c>
      <c r="Q56" s="36">
        <v>26.7</v>
      </c>
      <c r="R56" s="38">
        <v>20.699999999999996</v>
      </c>
      <c r="S56" s="38">
        <v>0</v>
      </c>
      <c r="T56" s="37">
        <f>SUMPRODUCT(LTA!J56:AN56,LTA!J$101:AN$101,LTA!J$105:AN$105)</f>
        <v>108.39</v>
      </c>
      <c r="U56" s="37">
        <f>SUMPRODUCT(LTA!J56:AN56,LTA!J$102:AN$102,LTA!J$105:AN$105)</f>
        <v>496.25408599999997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600.56999999999994</v>
      </c>
      <c r="AB56" s="75">
        <f>-STOA!P56</f>
        <v>0</v>
      </c>
      <c r="AC56">
        <f t="shared" si="0"/>
        <v>16.462242021702636</v>
      </c>
      <c r="AD56">
        <f t="shared" si="1"/>
        <v>1836.8795034882396</v>
      </c>
      <c r="AE56">
        <f>'IDT-1'!F56</f>
        <v>0</v>
      </c>
      <c r="AF56" s="24"/>
      <c r="AG56">
        <f t="shared" si="2"/>
        <v>1836.8795034882396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-53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4.5135000000000005</v>
      </c>
      <c r="E57">
        <f>GT_NG!T57</f>
        <v>11.834407954203074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58.577798985534464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451.32040157360262</v>
      </c>
      <c r="P57" s="36">
        <v>75.207129170165658</v>
      </c>
      <c r="Q57" s="36">
        <v>26.7</v>
      </c>
      <c r="R57" s="38">
        <v>21.2</v>
      </c>
      <c r="S57" s="38">
        <v>0</v>
      </c>
      <c r="T57" s="37">
        <f>SUMPRODUCT(LTA!J57:AN57,LTA!J$101:AN$101,LTA!J$105:AN$105)</f>
        <v>108.31</v>
      </c>
      <c r="U57" s="37">
        <f>SUMPRODUCT(LTA!J57:AN57,LTA!J$102:AN$102,LTA!J$105:AN$105)</f>
        <v>491.010085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600.56999999999994</v>
      </c>
      <c r="AB57" s="75">
        <f>-STOA!P57</f>
        <v>0</v>
      </c>
      <c r="AC57">
        <f t="shared" si="0"/>
        <v>16.327443910541444</v>
      </c>
      <c r="AD57">
        <f t="shared" si="1"/>
        <v>1927.4158787729641</v>
      </c>
      <c r="AE57">
        <f>'IDT-1'!F57</f>
        <v>0</v>
      </c>
      <c r="AF57" s="24"/>
      <c r="AG57">
        <f t="shared" si="2"/>
        <v>1927.4158787729641</v>
      </c>
      <c r="AI57" s="34">
        <f>PXIL!J57</f>
        <v>0</v>
      </c>
      <c r="AJ57" s="34">
        <f>PXIL!P57</f>
        <v>0</v>
      </c>
      <c r="AK57" s="34">
        <f>RTM_IEX!J57</f>
        <v>38.590000000000003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4.5135000000000005</v>
      </c>
      <c r="E58">
        <f>GT_NG!T58</f>
        <v>11.834407954203074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58.577798985534464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497.76359605062964</v>
      </c>
      <c r="P58" s="36">
        <v>75.207129170165658</v>
      </c>
      <c r="Q58" s="36">
        <v>26.7</v>
      </c>
      <c r="R58" s="38">
        <v>21.7</v>
      </c>
      <c r="S58" s="38">
        <v>0</v>
      </c>
      <c r="T58" s="37">
        <f>SUMPRODUCT(LTA!J58:AN58,LTA!J$101:AN$101,LTA!J$105:AN$105)</f>
        <v>108.07</v>
      </c>
      <c r="U58" s="37">
        <f>SUMPRODUCT(LTA!J58:AN58,LTA!J$102:AN$102,LTA!J$105:AN$105)</f>
        <v>535.53141200000005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600.56999999999994</v>
      </c>
      <c r="AB58" s="75">
        <f>-STOA!P58</f>
        <v>0</v>
      </c>
      <c r="AC58">
        <f t="shared" si="0"/>
        <v>16.850633890948476</v>
      </c>
      <c r="AD58">
        <f t="shared" si="1"/>
        <v>1989.1772102695845</v>
      </c>
      <c r="AE58">
        <f>'IDT-1'!F58</f>
        <v>0</v>
      </c>
      <c r="AF58" s="24"/>
      <c r="AG58">
        <f t="shared" si="2"/>
        <v>1989.1772102695845</v>
      </c>
      <c r="AI58" s="34">
        <f>PXIL!J58</f>
        <v>0</v>
      </c>
      <c r="AJ58" s="34">
        <f>PXIL!P58</f>
        <v>0</v>
      </c>
      <c r="AK58" s="34">
        <f>RTM_IEX!J58</f>
        <v>9.65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3.8515200000000003</v>
      </c>
      <c r="E59">
        <f>GT_NG!T59</f>
        <v>11.834407954203074</v>
      </c>
      <c r="F59">
        <f>GT_Spot!T59</f>
        <v>0</v>
      </c>
      <c r="G59">
        <f>PPCL_NG!T59</f>
        <v>54.948071997473775</v>
      </c>
      <c r="H59">
        <f>PPCL_Spot!T59</f>
        <v>0</v>
      </c>
      <c r="I59">
        <f>Bawana_NG!T59</f>
        <v>58.577798985534464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530.16392790029829</v>
      </c>
      <c r="P59" s="36">
        <v>75.207129170165658</v>
      </c>
      <c r="Q59" s="36">
        <v>26.7</v>
      </c>
      <c r="R59" s="38">
        <v>21.7</v>
      </c>
      <c r="S59" s="38">
        <v>0</v>
      </c>
      <c r="T59" s="37">
        <f>SUMPRODUCT(LTA!J59:AN59,LTA!J$101:AN$101,LTA!J$105:AN$105)</f>
        <v>107.77</v>
      </c>
      <c r="U59" s="37">
        <f>SUMPRODUCT(LTA!J59:AN59,LTA!J$102:AN$102,LTA!J$105:AN$105)</f>
        <v>531.03507500000001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600.56999999999994</v>
      </c>
      <c r="AB59" s="75">
        <f>-STOA!P59</f>
        <v>0</v>
      </c>
      <c r="AC59">
        <f t="shared" si="0"/>
        <v>17.457870620464472</v>
      </c>
      <c r="AD59">
        <f t="shared" si="1"/>
        <v>2060.860060387211</v>
      </c>
      <c r="AE59">
        <f>'IDT-1'!F59</f>
        <v>4.5940000000000003</v>
      </c>
      <c r="AF59" s="24"/>
      <c r="AG59">
        <f t="shared" si="2"/>
        <v>2065.454060387211</v>
      </c>
      <c r="AI59" s="34">
        <f>PXIL!J59</f>
        <v>0</v>
      </c>
      <c r="AJ59" s="34">
        <f>PXIL!P59</f>
        <v>0</v>
      </c>
      <c r="AK59" s="34">
        <f>RTM_IEX!J59</f>
        <v>55.96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3.8515200000000003</v>
      </c>
      <c r="E60">
        <f>GT_NG!T60</f>
        <v>11.834407954203074</v>
      </c>
      <c r="F60">
        <f>GT_Spot!T60</f>
        <v>0</v>
      </c>
      <c r="G60">
        <f>PPCL_NG!T60</f>
        <v>54.948071997473775</v>
      </c>
      <c r="H60">
        <f>PPCL_Spot!T60</f>
        <v>0</v>
      </c>
      <c r="I60">
        <f>Bawana_NG!T60</f>
        <v>58.577798985534464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484.75665184009529</v>
      </c>
      <c r="P60" s="36">
        <v>75.207129170165658</v>
      </c>
      <c r="Q60" s="36">
        <v>26.7</v>
      </c>
      <c r="R60" s="38">
        <v>21.7</v>
      </c>
      <c r="S60" s="38">
        <v>0</v>
      </c>
      <c r="T60" s="37">
        <f>SUMPRODUCT(LTA!J60:AN60,LTA!J$101:AN$101,LTA!J$105:AN$105)</f>
        <v>107.28</v>
      </c>
      <c r="U60" s="37">
        <f>SUMPRODUCT(LTA!J60:AN60,LTA!J$102:AN$102,LTA!J$105:AN$105)</f>
        <v>526.03901799999994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77.19</v>
      </c>
      <c r="Z60" s="34">
        <f>IEX!P60</f>
        <v>0</v>
      </c>
      <c r="AA60" s="75">
        <f>STOA!J60</f>
        <v>600.56999999999994</v>
      </c>
      <c r="AB60" s="75">
        <f>-STOA!P60</f>
        <v>0</v>
      </c>
      <c r="AC60">
        <f t="shared" si="0"/>
        <v>17.597786622758768</v>
      </c>
      <c r="AD60">
        <f t="shared" si="1"/>
        <v>2077.3768113247138</v>
      </c>
      <c r="AE60">
        <f>'IDT-1'!F60</f>
        <v>37</v>
      </c>
      <c r="AF60" s="24"/>
      <c r="AG60">
        <f t="shared" si="2"/>
        <v>2114.3768113247138</v>
      </c>
      <c r="AI60" s="34">
        <f>PXIL!J60</f>
        <v>0</v>
      </c>
      <c r="AJ60" s="34">
        <f>PXIL!P60</f>
        <v>0</v>
      </c>
      <c r="AK60" s="34">
        <f>RTM_IEX!J60</f>
        <v>46.32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3.8515200000000003</v>
      </c>
      <c r="E61">
        <f>GT_NG!T61</f>
        <v>11.834407954203074</v>
      </c>
      <c r="F61">
        <f>GT_Spot!T61</f>
        <v>0</v>
      </c>
      <c r="G61">
        <f>PPCL_NG!T61</f>
        <v>54.948071997473775</v>
      </c>
      <c r="H61">
        <f>PPCL_Spot!T61</f>
        <v>0</v>
      </c>
      <c r="I61">
        <f>Bawana_NG!T61</f>
        <v>58.577798985534464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513.97385390394061</v>
      </c>
      <c r="P61" s="36">
        <v>75.207129170165658</v>
      </c>
      <c r="Q61" s="36">
        <v>26.7</v>
      </c>
      <c r="R61" s="38">
        <v>21.7</v>
      </c>
      <c r="S61" s="38">
        <v>0</v>
      </c>
      <c r="T61" s="37">
        <f>SUMPRODUCT(LTA!J61:AN61,LTA!J$101:AN$101,LTA!J$105:AN$105)</f>
        <v>98.789999999999992</v>
      </c>
      <c r="U61" s="37">
        <f>SUMPRODUCT(LTA!J61:AN61,LTA!J$102:AN$102,LTA!J$105:AN$105)</f>
        <v>527.23789399999998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113.86</v>
      </c>
      <c r="Z61" s="34">
        <f>IEX!P61</f>
        <v>0</v>
      </c>
      <c r="AA61" s="75">
        <f>STOA!J61</f>
        <v>600.56999999999994</v>
      </c>
      <c r="AB61" s="75">
        <f>-STOA!P61</f>
        <v>0</v>
      </c>
      <c r="AC61">
        <f t="shared" si="0"/>
        <v>18.187181678495065</v>
      </c>
      <c r="AD61">
        <f t="shared" si="1"/>
        <v>2146.9534943328222</v>
      </c>
      <c r="AE61">
        <f>'IDT-1'!F61</f>
        <v>2</v>
      </c>
      <c r="AF61" s="24"/>
      <c r="AG61">
        <f t="shared" si="2"/>
        <v>2148.9534943328222</v>
      </c>
      <c r="AI61" s="34">
        <f>PXIL!J61</f>
        <v>0</v>
      </c>
      <c r="AJ61" s="34">
        <f>PXIL!P61</f>
        <v>0</v>
      </c>
      <c r="AK61" s="34">
        <f>RTM_IEX!J61</f>
        <v>57.89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3.8515200000000003</v>
      </c>
      <c r="E62">
        <f>GT_NG!T62</f>
        <v>11.834407954203074</v>
      </c>
      <c r="F62">
        <f>GT_Spot!T62</f>
        <v>0</v>
      </c>
      <c r="G62">
        <f>PPCL_NG!T62</f>
        <v>54.948071997473775</v>
      </c>
      <c r="H62">
        <f>PPCL_Spot!T62</f>
        <v>0</v>
      </c>
      <c r="I62">
        <f>Bawana_NG!T62</f>
        <v>58.577798985534464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535.33594778474253</v>
      </c>
      <c r="P62" s="36">
        <v>75.207129170165658</v>
      </c>
      <c r="Q62" s="36">
        <v>26.7</v>
      </c>
      <c r="R62" s="38">
        <v>21.7</v>
      </c>
      <c r="S62" s="38">
        <v>0</v>
      </c>
      <c r="T62" s="37">
        <f>SUMPRODUCT(LTA!J62:AN62,LTA!J$101:AN$101,LTA!J$105:AN$105)</f>
        <v>94.18</v>
      </c>
      <c r="U62" s="37">
        <f>SUMPRODUCT(LTA!J62:AN62,LTA!J$102:AN$102,LTA!J$105:AN$105)</f>
        <v>524.87244699999997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147.63</v>
      </c>
      <c r="Z62" s="34">
        <f>IEX!P62</f>
        <v>0</v>
      </c>
      <c r="AA62" s="75">
        <f>STOA!J62</f>
        <v>600.56999999999994</v>
      </c>
      <c r="AB62" s="75">
        <f>-STOA!P62</f>
        <v>0</v>
      </c>
      <c r="AC62">
        <f t="shared" si="0"/>
        <v>18.591697512293806</v>
      </c>
      <c r="AD62">
        <f t="shared" si="1"/>
        <v>2194.705625379826</v>
      </c>
      <c r="AE62">
        <f>'IDT-1'!F62</f>
        <v>0</v>
      </c>
      <c r="AF62" s="24"/>
      <c r="AG62">
        <f t="shared" si="2"/>
        <v>2194.705625379826</v>
      </c>
      <c r="AI62" s="34">
        <f>PXIL!J62</f>
        <v>0</v>
      </c>
      <c r="AJ62" s="34">
        <f>PXIL!P62</f>
        <v>0</v>
      </c>
      <c r="AK62" s="34">
        <f>RTM_IEX!J62</f>
        <v>57.89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3.8515200000000003</v>
      </c>
      <c r="E63">
        <f>GT_NG!T63</f>
        <v>11.834407954203074</v>
      </c>
      <c r="F63">
        <f>GT_Spot!T63</f>
        <v>0</v>
      </c>
      <c r="G63">
        <f>PPCL_NG!T63</f>
        <v>54.948071997473775</v>
      </c>
      <c r="H63">
        <f>PPCL_Spot!T63</f>
        <v>0</v>
      </c>
      <c r="I63">
        <f>Bawana_NG!T63</f>
        <v>58.577798985534464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603.96463865824455</v>
      </c>
      <c r="P63" s="36">
        <v>75.207129170165658</v>
      </c>
      <c r="Q63" s="36">
        <v>26.7</v>
      </c>
      <c r="R63" s="38">
        <v>21.7</v>
      </c>
      <c r="S63" s="38">
        <v>0</v>
      </c>
      <c r="T63" s="37">
        <f>SUMPRODUCT(LTA!J63:AN63,LTA!J$101:AN$101,LTA!J$105:AN$105)</f>
        <v>89.65</v>
      </c>
      <c r="U63" s="37">
        <f>SUMPRODUCT(LTA!J63:AN63,LTA!J$102:AN$102,LTA!J$105:AN$105)</f>
        <v>520.88129600000002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169.83</v>
      </c>
      <c r="Z63" s="34">
        <f>IEX!P63</f>
        <v>0</v>
      </c>
      <c r="AA63" s="75">
        <f>STOA!J63</f>
        <v>600.66999999999996</v>
      </c>
      <c r="AB63" s="75">
        <f>-STOA!P63</f>
        <v>0</v>
      </c>
      <c r="AC63">
        <f t="shared" si="0"/>
        <v>18.967068001729</v>
      </c>
      <c r="AD63">
        <f t="shared" si="1"/>
        <v>2198.8477947638926</v>
      </c>
      <c r="AE63">
        <f>'IDT-1'!F63</f>
        <v>0</v>
      </c>
      <c r="AF63" s="24"/>
      <c r="AG63">
        <f t="shared" si="2"/>
        <v>2198.8477947638926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3.8515200000000003</v>
      </c>
      <c r="E64">
        <f>GT_NG!T64</f>
        <v>11.834407954203074</v>
      </c>
      <c r="F64">
        <f>GT_Spot!T64</f>
        <v>0</v>
      </c>
      <c r="G64">
        <f>PPCL_NG!T64</f>
        <v>54.948071997473775</v>
      </c>
      <c r="H64">
        <f>PPCL_Spot!T64</f>
        <v>0</v>
      </c>
      <c r="I64">
        <f>Bawana_NG!T64</f>
        <v>58.577798985534464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598.92647960561737</v>
      </c>
      <c r="P64" s="36">
        <v>75.207129170165658</v>
      </c>
      <c r="Q64" s="36">
        <v>26.7</v>
      </c>
      <c r="R64" s="38">
        <v>22.199999999999996</v>
      </c>
      <c r="S64" s="38">
        <v>0</v>
      </c>
      <c r="T64" s="37">
        <f>SUMPRODUCT(LTA!J64:AN64,LTA!J$101:AN$101,LTA!J$105:AN$105)</f>
        <v>83.93</v>
      </c>
      <c r="U64" s="37">
        <f>SUMPRODUCT(LTA!J64:AN64,LTA!J$102:AN$102,LTA!J$105:AN$105)</f>
        <v>517.857437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190.09</v>
      </c>
      <c r="Z64" s="34">
        <f>IEX!P64</f>
        <v>0</v>
      </c>
      <c r="AA64" s="75">
        <f>STOA!J64</f>
        <v>600.66999999999996</v>
      </c>
      <c r="AB64" s="75">
        <f>-STOA!P64</f>
        <v>0</v>
      </c>
      <c r="AC64">
        <f t="shared" si="0"/>
        <v>19.000269576912267</v>
      </c>
      <c r="AD64">
        <f t="shared" si="1"/>
        <v>2208.7925751360822</v>
      </c>
      <c r="AE64">
        <f>'IDT-1'!F64</f>
        <v>0</v>
      </c>
      <c r="AF64" s="24"/>
      <c r="AG64">
        <f t="shared" si="2"/>
        <v>2208.7925751360822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-17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3.8515200000000003</v>
      </c>
      <c r="E65">
        <f>GT_NG!T65</f>
        <v>11.834407954203074</v>
      </c>
      <c r="F65">
        <f>GT_Spot!T65</f>
        <v>0</v>
      </c>
      <c r="G65">
        <f>PPCL_NG!T65</f>
        <v>54.948071997473775</v>
      </c>
      <c r="H65">
        <f>PPCL_Spot!T65</f>
        <v>0</v>
      </c>
      <c r="I65">
        <f>Bawana_NG!T65</f>
        <v>58.577798985534464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598.92647960561737</v>
      </c>
      <c r="P65" s="36">
        <v>75.207129170165658</v>
      </c>
      <c r="Q65" s="36">
        <v>26.7</v>
      </c>
      <c r="R65" s="38">
        <v>22.2</v>
      </c>
      <c r="S65" s="38">
        <v>0</v>
      </c>
      <c r="T65" s="37">
        <f>SUMPRODUCT(LTA!J65:AN65,LTA!J$101:AN$101,LTA!J$105:AN$105)</f>
        <v>78</v>
      </c>
      <c r="U65" s="37">
        <f>SUMPRODUCT(LTA!J65:AN65,LTA!J$102:AN$102,LTA!J$105:AN$105)</f>
        <v>513.40600600000005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200.7</v>
      </c>
      <c r="Z65" s="34">
        <f>IEX!P65</f>
        <v>0</v>
      </c>
      <c r="AA65" s="75">
        <f>STOA!J65</f>
        <v>600.66999999999996</v>
      </c>
      <c r="AB65" s="75">
        <f>-STOA!P65</f>
        <v>0</v>
      </c>
      <c r="AC65">
        <f t="shared" si="0"/>
        <v>19.137728080110492</v>
      </c>
      <c r="AD65">
        <f t="shared" si="1"/>
        <v>2192.8836856328835</v>
      </c>
      <c r="AE65">
        <f>'IDT-1'!F65</f>
        <v>0</v>
      </c>
      <c r="AF65" s="24"/>
      <c r="AG65">
        <f t="shared" si="2"/>
        <v>2192.8836856328835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-33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3.8515200000000003</v>
      </c>
      <c r="E66">
        <f>GT_NG!T66</f>
        <v>11.834407954203074</v>
      </c>
      <c r="F66">
        <f>GT_Spot!T66</f>
        <v>0</v>
      </c>
      <c r="G66">
        <f>PPCL_NG!T66</f>
        <v>54.948071997473775</v>
      </c>
      <c r="H66">
        <f>PPCL_Spot!T66</f>
        <v>0</v>
      </c>
      <c r="I66">
        <f>Bawana_NG!T66</f>
        <v>58.577798985534464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598.92647960561737</v>
      </c>
      <c r="P66" s="36">
        <v>75.207129170165658</v>
      </c>
      <c r="Q66" s="36">
        <v>26.7</v>
      </c>
      <c r="R66" s="38">
        <v>22.199999999999996</v>
      </c>
      <c r="S66" s="38">
        <v>0</v>
      </c>
      <c r="T66" s="37">
        <f>SUMPRODUCT(LTA!J66:AN66,LTA!J$101:AN$101,LTA!J$105:AN$105)</f>
        <v>71.289999999999992</v>
      </c>
      <c r="U66" s="37">
        <f>SUMPRODUCT(LTA!J66:AN66,LTA!J$102:AN$102,LTA!J$105:AN$105)</f>
        <v>508.06894399999999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195.88</v>
      </c>
      <c r="Z66" s="34">
        <f>IEX!P66</f>
        <v>0</v>
      </c>
      <c r="AA66" s="75">
        <f>STOA!J66</f>
        <v>600.66999999999996</v>
      </c>
      <c r="AB66" s="75">
        <f>-STOA!P66</f>
        <v>0</v>
      </c>
      <c r="AC66">
        <f t="shared" si="0"/>
        <v>18.970631286135824</v>
      </c>
      <c r="AD66">
        <f t="shared" si="1"/>
        <v>2179.1837204268586</v>
      </c>
      <c r="AE66">
        <f>'IDT-1'!F66</f>
        <v>0</v>
      </c>
      <c r="AF66" s="24"/>
      <c r="AG66">
        <f t="shared" si="2"/>
        <v>2179.1837204268586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3.8515200000000003</v>
      </c>
      <c r="E67">
        <f>GT_NG!T67</f>
        <v>11.834407954203074</v>
      </c>
      <c r="F67">
        <f>GT_Spot!T67</f>
        <v>0</v>
      </c>
      <c r="G67">
        <f>PPCL_NG!T67</f>
        <v>54.948071997473775</v>
      </c>
      <c r="H67">
        <f>PPCL_Spot!T67</f>
        <v>0</v>
      </c>
      <c r="I67">
        <f>Bawana_NG!T67</f>
        <v>58.577798985534464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602.01697713961221</v>
      </c>
      <c r="P67" s="36">
        <v>75.207129170165658</v>
      </c>
      <c r="Q67" s="36">
        <v>26.7</v>
      </c>
      <c r="R67" s="38">
        <v>22.199999999999996</v>
      </c>
      <c r="S67" s="38">
        <v>0</v>
      </c>
      <c r="T67" s="37">
        <f>SUMPRODUCT(LTA!J67:AN67,LTA!J$101:AN$101,LTA!J$105:AN$105)</f>
        <v>66.38</v>
      </c>
      <c r="U67" s="37">
        <f>SUMPRODUCT(LTA!J67:AN67,LTA!J$102:AN$102,LTA!J$105:AN$105)</f>
        <v>502.91473200000007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184.3</v>
      </c>
      <c r="Z67" s="34">
        <f>IEX!P67</f>
        <v>0</v>
      </c>
      <c r="AA67" s="75">
        <f>STOA!J67</f>
        <v>600.84999999999991</v>
      </c>
      <c r="AB67" s="75">
        <f>-STOA!P67</f>
        <v>0</v>
      </c>
      <c r="AC67">
        <f t="shared" si="0"/>
        <v>18.799349769171602</v>
      </c>
      <c r="AD67">
        <f t="shared" si="1"/>
        <v>2162.9812874778181</v>
      </c>
      <c r="AE67">
        <f>'IDT-1'!F67</f>
        <v>0</v>
      </c>
      <c r="AF67" s="24"/>
      <c r="AG67">
        <f t="shared" si="2"/>
        <v>2162.9812874778181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-28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3.8515200000000003</v>
      </c>
      <c r="E68">
        <f>GT_NG!T68</f>
        <v>11.834407954203074</v>
      </c>
      <c r="F68">
        <f>GT_Spot!T68</f>
        <v>0</v>
      </c>
      <c r="G68">
        <f>PPCL_NG!T68</f>
        <v>54.948071997473775</v>
      </c>
      <c r="H68">
        <f>PPCL_Spot!T68</f>
        <v>0</v>
      </c>
      <c r="I68">
        <f>Bawana_NG!T68</f>
        <v>58.577798985534464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602.01697713961221</v>
      </c>
      <c r="P68" s="36">
        <v>75.207129170165658</v>
      </c>
      <c r="Q68" s="36">
        <v>26.7</v>
      </c>
      <c r="R68" s="38">
        <v>22.199999999999996</v>
      </c>
      <c r="S68" s="38">
        <v>0</v>
      </c>
      <c r="T68" s="37">
        <f>SUMPRODUCT(LTA!J68:AN68,LTA!J$101:AN$101,LTA!J$105:AN$105)</f>
        <v>58.46</v>
      </c>
      <c r="U68" s="37">
        <f>SUMPRODUCT(LTA!J68:AN68,LTA!J$102:AN$102,LTA!J$105:AN$105)</f>
        <v>495.84131400000007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176.58</v>
      </c>
      <c r="Z68" s="34">
        <f>IEX!P68</f>
        <v>0</v>
      </c>
      <c r="AA68" s="75">
        <f>STOA!J68</f>
        <v>600.84999999999991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18.608557057971602</v>
      </c>
      <c r="AD68">
        <f t="shared" ref="AD68:AD98" si="4">SUM(B68:AB68,AI68:AV68)-AC68</f>
        <v>2140.4586621890176</v>
      </c>
      <c r="AE68">
        <f>'IDT-1'!F68</f>
        <v>0</v>
      </c>
      <c r="AF68" s="24"/>
      <c r="AG68">
        <f t="shared" ref="AG68:AG98" si="5">SUM(AD68:AF68)</f>
        <v>2140.4586621890176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-28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3.8515200000000003</v>
      </c>
      <c r="E69">
        <f>GT_NG!T69</f>
        <v>11.834407954203074</v>
      </c>
      <c r="F69">
        <f>GT_Spot!T69</f>
        <v>0</v>
      </c>
      <c r="G69">
        <f>PPCL_NG!T69</f>
        <v>54.948071997473775</v>
      </c>
      <c r="H69">
        <f>PPCL_Spot!T69</f>
        <v>0</v>
      </c>
      <c r="I69">
        <f>Bawana_NG!T69</f>
        <v>58.577798985534464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601.3905222476194</v>
      </c>
      <c r="P69" s="36">
        <v>75.207129170165658</v>
      </c>
      <c r="Q69" s="36">
        <v>26.7</v>
      </c>
      <c r="R69" s="38">
        <v>22.199999999999996</v>
      </c>
      <c r="S69" s="38">
        <v>0</v>
      </c>
      <c r="T69" s="37">
        <f>SUMPRODUCT(LTA!J69:AN69,LTA!J$101:AN$101,LTA!J$105:AN$105)</f>
        <v>50.51</v>
      </c>
      <c r="U69" s="37">
        <f>SUMPRODUCT(LTA!J69:AN69,LTA!J$102:AN$102,LTA!J$105:AN$105)</f>
        <v>488.44871300000005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155.34</v>
      </c>
      <c r="Z69" s="34">
        <f>IEX!P69</f>
        <v>0</v>
      </c>
      <c r="AA69" s="75">
        <f>STOA!J69</f>
        <v>600.84999999999991</v>
      </c>
      <c r="AB69" s="75">
        <f>-STOA!P69</f>
        <v>0</v>
      </c>
      <c r="AC69">
        <f t="shared" si="3"/>
        <v>18.567078035675316</v>
      </c>
      <c r="AD69">
        <f t="shared" si="4"/>
        <v>2071.2910853193212</v>
      </c>
      <c r="AE69">
        <f>'IDT-1'!F69</f>
        <v>0</v>
      </c>
      <c r="AF69" s="24"/>
      <c r="AG69">
        <f t="shared" si="5"/>
        <v>2071.2910853193212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-60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3.8515200000000003</v>
      </c>
      <c r="E70">
        <f>GT_NG!T70</f>
        <v>11.834407954203074</v>
      </c>
      <c r="F70">
        <f>GT_Spot!T70</f>
        <v>0</v>
      </c>
      <c r="G70">
        <f>PPCL_NG!T70</f>
        <v>54.948071997473775</v>
      </c>
      <c r="H70">
        <f>PPCL_Spot!T70</f>
        <v>0</v>
      </c>
      <c r="I70">
        <f>Bawana_NG!T70</f>
        <v>58.577798985534464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601.3905222476194</v>
      </c>
      <c r="P70" s="36">
        <v>75.207129170165658</v>
      </c>
      <c r="Q70" s="36">
        <v>26.7</v>
      </c>
      <c r="R70" s="38">
        <v>22.199999999999996</v>
      </c>
      <c r="S70" s="38">
        <v>0</v>
      </c>
      <c r="T70" s="37">
        <f>SUMPRODUCT(LTA!J70:AN70,LTA!J$101:AN$101,LTA!J$105:AN$105)</f>
        <v>43.47</v>
      </c>
      <c r="U70" s="37">
        <f>SUMPRODUCT(LTA!J70:AN70,LTA!J$102:AN$102,LTA!J$105:AN$105)</f>
        <v>481.33632300000005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136.06</v>
      </c>
      <c r="Z70" s="34">
        <f>IEX!P70</f>
        <v>0</v>
      </c>
      <c r="AA70" s="75">
        <f>STOA!J70</f>
        <v>600.84999999999991</v>
      </c>
      <c r="AB70" s="75">
        <f>-STOA!P70</f>
        <v>0</v>
      </c>
      <c r="AC70">
        <f t="shared" si="3"/>
        <v>18.286245959675316</v>
      </c>
      <c r="AD70">
        <f t="shared" si="4"/>
        <v>2038.1395273953212</v>
      </c>
      <c r="AE70">
        <f>'IDT-1'!F70</f>
        <v>0</v>
      </c>
      <c r="AF70" s="24"/>
      <c r="AG70">
        <f t="shared" si="5"/>
        <v>2038.1395273953212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3.8515200000000003</v>
      </c>
      <c r="E71">
        <f>GT_NG!T71</f>
        <v>11.834407954203074</v>
      </c>
      <c r="F71">
        <f>GT_Spot!T71</f>
        <v>0</v>
      </c>
      <c r="G71">
        <f>PPCL_NG!T71</f>
        <v>54.948071997473775</v>
      </c>
      <c r="H71">
        <f>PPCL_Spot!T71</f>
        <v>0</v>
      </c>
      <c r="I71">
        <f>Bawana_NG!T71</f>
        <v>58.577798985534464</v>
      </c>
      <c r="J71">
        <f>Bawana_RLNG!T71</f>
        <v>0</v>
      </c>
      <c r="K71">
        <f>Bawana_Spot!T71</f>
        <v>6.53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577.26636687555288</v>
      </c>
      <c r="P71" s="36">
        <v>75.207129170165658</v>
      </c>
      <c r="Q71" s="36">
        <v>26.7</v>
      </c>
      <c r="R71" s="38">
        <v>20.010000000000002</v>
      </c>
      <c r="S71" s="38">
        <v>0</v>
      </c>
      <c r="T71" s="37">
        <f>SUMPRODUCT(LTA!J71:AN71,LTA!J$101:AN$101,LTA!J$105:AN$105)</f>
        <v>35.380000000000003</v>
      </c>
      <c r="U71" s="37">
        <f>SUMPRODUCT(LTA!J71:AN71,LTA!J$102:AN$102,LTA!J$105:AN$105)</f>
        <v>475.63493800000003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112.9</v>
      </c>
      <c r="Z71" s="34">
        <f>IEX!P71</f>
        <v>0</v>
      </c>
      <c r="AA71" s="75">
        <f>STOA!J71</f>
        <v>601.30999999999995</v>
      </c>
      <c r="AB71" s="75">
        <f>-STOA!P71</f>
        <v>0</v>
      </c>
      <c r="AC71">
        <f t="shared" si="3"/>
        <v>17.728819843301064</v>
      </c>
      <c r="AD71">
        <f t="shared" si="4"/>
        <v>1992.4214131396288</v>
      </c>
      <c r="AE71">
        <f>'IDT-1'!F71</f>
        <v>0</v>
      </c>
      <c r="AF71" s="24"/>
      <c r="AG71">
        <f t="shared" si="5"/>
        <v>1992.4214131396288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3.8515200000000003</v>
      </c>
      <c r="E72">
        <f>GT_NG!T72</f>
        <v>11.834407954203074</v>
      </c>
      <c r="F72">
        <f>GT_Spot!T72</f>
        <v>0</v>
      </c>
      <c r="G72">
        <f>PPCL_NG!T72</f>
        <v>54.948071997473775</v>
      </c>
      <c r="H72">
        <f>PPCL_Spot!T72</f>
        <v>0</v>
      </c>
      <c r="I72">
        <f>Bawana_NG!T72</f>
        <v>58.577798985534464</v>
      </c>
      <c r="J72">
        <f>Bawana_RLNG!T72</f>
        <v>0</v>
      </c>
      <c r="K72">
        <f>Bawana_Spot!T72</f>
        <v>6.53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623.05604414840218</v>
      </c>
      <c r="P72" s="36">
        <v>75.207129170165658</v>
      </c>
      <c r="Q72" s="36">
        <v>26.7</v>
      </c>
      <c r="R72" s="38">
        <v>15.999999999999998</v>
      </c>
      <c r="S72" s="38">
        <v>0</v>
      </c>
      <c r="T72" s="37">
        <f>SUMPRODUCT(LTA!J72:AN72,LTA!J$101:AN$101,LTA!J$105:AN$105)</f>
        <v>27.35</v>
      </c>
      <c r="U72" s="37">
        <f>SUMPRODUCT(LTA!J72:AN72,LTA!J$102:AN$102,LTA!J$105:AN$105)</f>
        <v>468.913273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34.74</v>
      </c>
      <c r="Z72" s="34">
        <f>IEX!P72</f>
        <v>0</v>
      </c>
      <c r="AA72" s="75">
        <f>STOA!J72</f>
        <v>601.30999999999995</v>
      </c>
      <c r="AB72" s="75">
        <f>-STOA!P72</f>
        <v>0</v>
      </c>
      <c r="AC72">
        <f t="shared" si="3"/>
        <v>17.256955357768554</v>
      </c>
      <c r="AD72">
        <f t="shared" si="4"/>
        <v>1946.7612898980108</v>
      </c>
      <c r="AE72">
        <f>'IDT-1'!F72</f>
        <v>0</v>
      </c>
      <c r="AF72" s="24"/>
      <c r="AG72">
        <f t="shared" si="5"/>
        <v>1946.7612898980108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3.8515200000000003</v>
      </c>
      <c r="E73">
        <f>GT_NG!T73</f>
        <v>11.834407954203074</v>
      </c>
      <c r="F73">
        <f>GT_Spot!T73</f>
        <v>0</v>
      </c>
      <c r="G73">
        <f>PPCL_NG!T73</f>
        <v>54.948071997473775</v>
      </c>
      <c r="H73">
        <f>PPCL_Spot!T73</f>
        <v>0</v>
      </c>
      <c r="I73">
        <f>Bawana_NG!T73</f>
        <v>58.577798985534464</v>
      </c>
      <c r="J73">
        <f>Bawana_RLNG!T73</f>
        <v>0</v>
      </c>
      <c r="K73">
        <f>Bawana_Spot!T73</f>
        <v>6.53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576.14843605277417</v>
      </c>
      <c r="P73" s="36">
        <v>75.207129170165658</v>
      </c>
      <c r="Q73" s="36">
        <v>26.7</v>
      </c>
      <c r="R73" s="38">
        <v>10.129999999999999</v>
      </c>
      <c r="S73" s="38">
        <v>0</v>
      </c>
      <c r="T73" s="37">
        <f>SUMPRODUCT(LTA!J73:AN73,LTA!J$101:AN$101,LTA!J$105:AN$105)</f>
        <v>20.309999999999999</v>
      </c>
      <c r="U73" s="37">
        <f>SUMPRODUCT(LTA!J73:AN73,LTA!J$102:AN$102,LTA!J$105:AN$105)</f>
        <v>463.49338399999999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601.30999999999995</v>
      </c>
      <c r="AB73" s="75">
        <f>-STOA!P73</f>
        <v>0</v>
      </c>
      <c r="AC73">
        <f t="shared" si="3"/>
        <v>16.45950017078972</v>
      </c>
      <c r="AD73">
        <f t="shared" si="4"/>
        <v>1842.5812479893614</v>
      </c>
      <c r="AE73">
        <f>'IDT-1'!F73</f>
        <v>0</v>
      </c>
      <c r="AF73" s="24"/>
      <c r="AG73">
        <f t="shared" si="5"/>
        <v>1842.5812479893614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3.8515200000000003</v>
      </c>
      <c r="E74">
        <f>GT_NG!T74</f>
        <v>11.834407954203074</v>
      </c>
      <c r="F74">
        <f>GT_Spot!T74</f>
        <v>0</v>
      </c>
      <c r="G74">
        <f>PPCL_NG!T74</f>
        <v>54.948071997473775</v>
      </c>
      <c r="H74">
        <f>PPCL_Spot!T74</f>
        <v>0</v>
      </c>
      <c r="I74">
        <f>Bawana_NG!T74</f>
        <v>58.577798985534464</v>
      </c>
      <c r="J74">
        <f>Bawana_RLNG!T74</f>
        <v>0</v>
      </c>
      <c r="K74">
        <f>Bawana_Spot!T74</f>
        <v>6.53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561.412506727248</v>
      </c>
      <c r="P74" s="36">
        <v>75.207129170165658</v>
      </c>
      <c r="Q74" s="36">
        <v>26.7</v>
      </c>
      <c r="R74" s="38">
        <v>6.04</v>
      </c>
      <c r="S74" s="38">
        <v>0</v>
      </c>
      <c r="T74" s="37">
        <f>SUMPRODUCT(LTA!J74:AN74,LTA!J$101:AN$101,LTA!J$105:AN$105)</f>
        <v>12.59</v>
      </c>
      <c r="U74" s="37">
        <f>SUMPRODUCT(LTA!J74:AN74,LTA!J$102:AN$102,LTA!J$105:AN$105)</f>
        <v>456.68244400000003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601.30999999999995</v>
      </c>
      <c r="AB74" s="75">
        <f>-STOA!P74</f>
        <v>0</v>
      </c>
      <c r="AC74">
        <f t="shared" si="3"/>
        <v>16.179302468455301</v>
      </c>
      <c r="AD74">
        <f t="shared" si="4"/>
        <v>1809.5045763661697</v>
      </c>
      <c r="AE74">
        <f>'IDT-1'!F74</f>
        <v>0</v>
      </c>
      <c r="AF74" s="24"/>
      <c r="AG74">
        <f t="shared" si="5"/>
        <v>1809.5045763661697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3.8515200000000003</v>
      </c>
      <c r="E75">
        <f>GT_NG!T75</f>
        <v>11.126760563380282</v>
      </c>
      <c r="F75">
        <f>GT_Spot!T75</f>
        <v>0</v>
      </c>
      <c r="G75">
        <f>PPCL_NG!T75</f>
        <v>54.948071997473775</v>
      </c>
      <c r="H75">
        <f>PPCL_Spot!T75</f>
        <v>0</v>
      </c>
      <c r="I75">
        <f>Bawana_NG!T75</f>
        <v>58.577798985534464</v>
      </c>
      <c r="J75">
        <f>Bawana_RLNG!T75</f>
        <v>0</v>
      </c>
      <c r="K75">
        <f>Bawana_Spot!T75</f>
        <v>6.53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538.38973750035939</v>
      </c>
      <c r="P75" s="36">
        <v>75.207129170165658</v>
      </c>
      <c r="Q75" s="36">
        <v>26.7</v>
      </c>
      <c r="R75" s="38">
        <v>0</v>
      </c>
      <c r="S75" s="38">
        <v>0</v>
      </c>
      <c r="T75" s="37">
        <f>SUMPRODUCT(LTA!J75:AN75,LTA!J$101:AN$101,LTA!J$105:AN$105)</f>
        <v>6.91</v>
      </c>
      <c r="U75" s="37">
        <f>SUMPRODUCT(LTA!J75:AN75,LTA!J$102:AN$102,LTA!J$105:AN$105)</f>
        <v>450.96991599999996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601.77</v>
      </c>
      <c r="AB75" s="75">
        <f>-STOA!P75</f>
        <v>0</v>
      </c>
      <c r="AC75">
        <f t="shared" si="3"/>
        <v>15.837397733666526</v>
      </c>
      <c r="AD75">
        <f t="shared" si="4"/>
        <v>1769.1435364832471</v>
      </c>
      <c r="AE75">
        <f>'IDT-1'!F75</f>
        <v>0</v>
      </c>
      <c r="AF75" s="24"/>
      <c r="AG75">
        <f t="shared" si="5"/>
        <v>1769.1435364832471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3.8515200000000003</v>
      </c>
      <c r="E76">
        <f>GT_NG!T76</f>
        <v>11.126760563380282</v>
      </c>
      <c r="F76">
        <f>GT_Spot!T76</f>
        <v>0</v>
      </c>
      <c r="G76">
        <f>PPCL_NG!T76</f>
        <v>54.948071997473775</v>
      </c>
      <c r="H76">
        <f>PPCL_Spot!T76</f>
        <v>0</v>
      </c>
      <c r="I76">
        <f>Bawana_NG!T76</f>
        <v>58.577798985534464</v>
      </c>
      <c r="J76">
        <f>Bawana_RLNG!T76</f>
        <v>0</v>
      </c>
      <c r="K76">
        <f>Bawana_Spot!T76</f>
        <v>6.53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498.44778689428858</v>
      </c>
      <c r="P76" s="36">
        <v>75.207129170165658</v>
      </c>
      <c r="Q76" s="36">
        <v>26.7</v>
      </c>
      <c r="R76" s="38">
        <v>0</v>
      </c>
      <c r="S76" s="38">
        <v>0</v>
      </c>
      <c r="T76" s="37">
        <f>SUMPRODUCT(LTA!J76:AN76,LTA!J$101:AN$101,LTA!J$105:AN$105)</f>
        <v>4.3499999999999996</v>
      </c>
      <c r="U76" s="37">
        <f>SUMPRODUCT(LTA!J76:AN76,LTA!J$102:AN$102,LTA!J$105:AN$105)</f>
        <v>447.025263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601.77</v>
      </c>
      <c r="AB76" s="75">
        <f>-STOA!P76</f>
        <v>0</v>
      </c>
      <c r="AC76">
        <f t="shared" si="3"/>
        <v>15.362534686126644</v>
      </c>
      <c r="AD76">
        <f t="shared" si="4"/>
        <v>1733.1717959247164</v>
      </c>
      <c r="AE76">
        <f>'IDT-1'!F76</f>
        <v>0</v>
      </c>
      <c r="AF76" s="24"/>
      <c r="AG76">
        <f t="shared" si="5"/>
        <v>1733.1717959247164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3.8515200000000003</v>
      </c>
      <c r="E77">
        <f>GT_NG!T77</f>
        <v>11.126760563380282</v>
      </c>
      <c r="F77">
        <f>GT_Spot!T77</f>
        <v>0</v>
      </c>
      <c r="G77">
        <f>PPCL_NG!T77</f>
        <v>54.948071997473775</v>
      </c>
      <c r="H77">
        <f>PPCL_Spot!T77</f>
        <v>0</v>
      </c>
      <c r="I77">
        <f>Bawana_NG!T77</f>
        <v>54.527979397487684</v>
      </c>
      <c r="J77">
        <f>Bawana_RLNG!T77</f>
        <v>0</v>
      </c>
      <c r="K77">
        <f>Bawana_Spot!T77</f>
        <v>6.53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602.53873770931364</v>
      </c>
      <c r="P77" s="36">
        <v>75.207129170165658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1.9</v>
      </c>
      <c r="U77" s="37">
        <f>SUMPRODUCT(LTA!J77:AN77,LTA!J$102:AN$102,LTA!J$105:AN$105)</f>
        <v>436.57624099999998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601.77</v>
      </c>
      <c r="AB77" s="75">
        <f>-STOA!P77</f>
        <v>0</v>
      </c>
      <c r="AC77">
        <f t="shared" si="3"/>
        <v>17.026355753371057</v>
      </c>
      <c r="AD77">
        <f t="shared" si="4"/>
        <v>1708.6500840844499</v>
      </c>
      <c r="AE77">
        <f>'IDT-1'!F77</f>
        <v>0</v>
      </c>
      <c r="AF77" s="24"/>
      <c r="AG77">
        <f t="shared" si="5"/>
        <v>1708.6500840844499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3.8515200000000003</v>
      </c>
      <c r="E78">
        <f>GT_NG!T78</f>
        <v>11.126760563380282</v>
      </c>
      <c r="F78">
        <f>GT_Spot!T78</f>
        <v>0</v>
      </c>
      <c r="G78">
        <f>PPCL_NG!T78</f>
        <v>54.948071997473775</v>
      </c>
      <c r="H78">
        <f>PPCL_Spot!T78</f>
        <v>0</v>
      </c>
      <c r="I78">
        <f>Bawana_NG!T78</f>
        <v>54.527979397487684</v>
      </c>
      <c r="J78">
        <f>Bawana_RLNG!T78</f>
        <v>0</v>
      </c>
      <c r="K78">
        <f>Bawana_Spot!T78</f>
        <v>6.53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707.11184442711772</v>
      </c>
      <c r="P78" s="36">
        <v>75.207129170165658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0.53</v>
      </c>
      <c r="U78" s="37">
        <f>SUMPRODUCT(LTA!J78:AN78,LTA!J$102:AN$102,LTA!J$105:AN$105)</f>
        <v>434.09303799999998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601.77</v>
      </c>
      <c r="AB78" s="75">
        <f>-STOA!P78</f>
        <v>0</v>
      </c>
      <c r="AC78">
        <f t="shared" si="3"/>
        <v>18.846586082962855</v>
      </c>
      <c r="AD78">
        <f t="shared" si="4"/>
        <v>1692.5497574726623</v>
      </c>
      <c r="AE78">
        <f>'IDT-1'!F78</f>
        <v>0</v>
      </c>
      <c r="AF78" s="24"/>
      <c r="AG78">
        <f t="shared" si="5"/>
        <v>1692.5497574726623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-265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3.8515200000000003</v>
      </c>
      <c r="E79">
        <f>GT_NG!T79</f>
        <v>11.126760563380282</v>
      </c>
      <c r="F79">
        <f>GT_Spot!T79</f>
        <v>0</v>
      </c>
      <c r="G79">
        <f>PPCL_NG!T79</f>
        <v>54.948071997473775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6.53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784.90993591612789</v>
      </c>
      <c r="P79" s="36">
        <v>75.207129170165658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0.09</v>
      </c>
      <c r="U79" s="37">
        <f>SUMPRODUCT(LTA!J79:AN79,LTA!J$102:AN$102,LTA!J$105:AN$105)</f>
        <v>433.5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-271</v>
      </c>
      <c r="AA79" s="75">
        <f>STOA!J79</f>
        <v>602.2299999999999</v>
      </c>
      <c r="AB79" s="75">
        <f>-STOA!P79</f>
        <v>0</v>
      </c>
      <c r="AC79">
        <f t="shared" si="3"/>
        <v>20.392840858296545</v>
      </c>
      <c r="AD79">
        <f t="shared" si="4"/>
        <v>1692.310576788851</v>
      </c>
      <c r="AE79">
        <f>'IDT-1'!F79</f>
        <v>0</v>
      </c>
      <c r="AF79" s="24"/>
      <c r="AG79">
        <f t="shared" si="5"/>
        <v>1692.310576788851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3.8515200000000003</v>
      </c>
      <c r="E80">
        <f>GT_NG!T80</f>
        <v>11.126760563380282</v>
      </c>
      <c r="F80">
        <f>GT_Spot!T80</f>
        <v>0</v>
      </c>
      <c r="G80">
        <f>PPCL_NG!T80</f>
        <v>54.948071997473775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6.53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784.73979346927661</v>
      </c>
      <c r="P80" s="36">
        <v>75.207129170165658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433.33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-263</v>
      </c>
      <c r="AA80" s="75">
        <f>STOA!J80</f>
        <v>602.2299999999999</v>
      </c>
      <c r="AB80" s="75">
        <f>-STOA!P80</f>
        <v>0</v>
      </c>
      <c r="AC80">
        <f t="shared" si="3"/>
        <v>20.279186611319439</v>
      </c>
      <c r="AD80">
        <f t="shared" si="4"/>
        <v>1705.0040885889766</v>
      </c>
      <c r="AE80">
        <f>'IDT-1'!F80</f>
        <v>0</v>
      </c>
      <c r="AF80" s="24"/>
      <c r="AG80">
        <f t="shared" si="5"/>
        <v>1705.0040885889766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3.8515200000000003</v>
      </c>
      <c r="E81">
        <f>GT_NG!T81</f>
        <v>11.126760563380282</v>
      </c>
      <c r="F81">
        <f>GT_Spot!T81</f>
        <v>0</v>
      </c>
      <c r="G81">
        <f>PPCL_NG!T81</f>
        <v>54.948071997473775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6.53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788.22019509998017</v>
      </c>
      <c r="P81" s="36">
        <v>75.207129170165658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427.53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-251</v>
      </c>
      <c r="AA81" s="75">
        <f>STOA!J81</f>
        <v>602.2299999999999</v>
      </c>
      <c r="AB81" s="75">
        <f>-STOA!P81</f>
        <v>0</v>
      </c>
      <c r="AC81">
        <f t="shared" si="3"/>
        <v>20.073252515069786</v>
      </c>
      <c r="AD81">
        <f t="shared" si="4"/>
        <v>1724.8804243159302</v>
      </c>
      <c r="AE81">
        <f>'IDT-1'!F81</f>
        <v>0</v>
      </c>
      <c r="AF81" s="24"/>
      <c r="AG81">
        <f t="shared" si="5"/>
        <v>1724.8804243159302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3.8515200000000003</v>
      </c>
      <c r="E82">
        <f>GT_NG!T82</f>
        <v>11.126760563380282</v>
      </c>
      <c r="F82">
        <f>GT_Spot!T82</f>
        <v>0</v>
      </c>
      <c r="G82">
        <f>PPCL_NG!T82</f>
        <v>54.948071997473775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6.53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770.66436517348211</v>
      </c>
      <c r="P82" s="36">
        <v>75.207129170165658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427.35999999999996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-224</v>
      </c>
      <c r="AA82" s="75">
        <f>STOA!J82</f>
        <v>602.2299999999999</v>
      </c>
      <c r="AB82" s="75">
        <f>-STOA!P82</f>
        <v>0</v>
      </c>
      <c r="AC82">
        <f t="shared" si="3"/>
        <v>19.653278496490753</v>
      </c>
      <c r="AD82">
        <f t="shared" si="4"/>
        <v>1739.5745684080111</v>
      </c>
      <c r="AE82">
        <f>'IDT-1'!F82</f>
        <v>0</v>
      </c>
      <c r="AF82" s="24"/>
      <c r="AG82">
        <f t="shared" si="5"/>
        <v>1739.5745684080111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3.8515200000000003</v>
      </c>
      <c r="E83">
        <f>GT_NG!T83</f>
        <v>11.126760563380282</v>
      </c>
      <c r="F83">
        <f>GT_Spot!T83</f>
        <v>0</v>
      </c>
      <c r="G83">
        <f>PPCL_NG!T83</f>
        <v>54.948071997473775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6.53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769.83527202958771</v>
      </c>
      <c r="P83" s="36">
        <v>75.207129170165658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425.03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-225</v>
      </c>
      <c r="AA83" s="75">
        <f>STOA!J83</f>
        <v>602.2299999999999</v>
      </c>
      <c r="AB83" s="75">
        <f>-STOA!P83</f>
        <v>0</v>
      </c>
      <c r="AC83">
        <f t="shared" si="3"/>
        <v>19.719902009166752</v>
      </c>
      <c r="AD83">
        <f t="shared" si="4"/>
        <v>1725.3461327170278</v>
      </c>
      <c r="AE83">
        <f>'IDT-1'!F83</f>
        <v>0</v>
      </c>
      <c r="AF83" s="24"/>
      <c r="AG83">
        <f t="shared" si="5"/>
        <v>1725.3461327170278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-75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3.8515200000000003</v>
      </c>
      <c r="E84">
        <f>GT_NG!T84</f>
        <v>11.126760563380282</v>
      </c>
      <c r="F84">
        <f>GT_Spot!T84</f>
        <v>0</v>
      </c>
      <c r="G84">
        <f>PPCL_NG!T84</f>
        <v>54.948071997473775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6.53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769.83527202958771</v>
      </c>
      <c r="P84" s="36">
        <v>75.207129170165658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425.03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-206</v>
      </c>
      <c r="AA84" s="75">
        <f>STOA!J84</f>
        <v>602.2299999999999</v>
      </c>
      <c r="AB84" s="75">
        <f>-STOA!P84</f>
        <v>0</v>
      </c>
      <c r="AC84">
        <f t="shared" si="3"/>
        <v>19.558950012393858</v>
      </c>
      <c r="AD84">
        <f t="shared" si="4"/>
        <v>1744.5070847138009</v>
      </c>
      <c r="AE84">
        <f>'IDT-1'!F84</f>
        <v>0</v>
      </c>
      <c r="AF84" s="24"/>
      <c r="AG84">
        <f t="shared" si="5"/>
        <v>1744.5070847138009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3.8515200000000003</v>
      </c>
      <c r="E85">
        <f>GT_NG!T85</f>
        <v>11.126760563380282</v>
      </c>
      <c r="F85">
        <f>GT_Spot!T85</f>
        <v>0</v>
      </c>
      <c r="G85">
        <f>PPCL_NG!T85</f>
        <v>54.948071997473775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6.53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772.92576956358255</v>
      </c>
      <c r="P85" s="36">
        <v>75.207129170165658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425.03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-197</v>
      </c>
      <c r="AA85" s="75">
        <f>STOA!J85</f>
        <v>602.2299999999999</v>
      </c>
      <c r="AB85" s="75">
        <f>-STOA!P85</f>
        <v>0</v>
      </c>
      <c r="AC85">
        <f t="shared" si="3"/>
        <v>19.635737138028752</v>
      </c>
      <c r="AD85">
        <f t="shared" si="4"/>
        <v>1741.5207951221607</v>
      </c>
      <c r="AE85">
        <f>'IDT-1'!F85</f>
        <v>0</v>
      </c>
      <c r="AF85" s="24"/>
      <c r="AG85">
        <f t="shared" si="5"/>
        <v>1741.5207951221607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3.8515200000000003</v>
      </c>
      <c r="E86">
        <f>GT_NG!T86</f>
        <v>11.126760563380282</v>
      </c>
      <c r="F86">
        <f>GT_Spot!T86</f>
        <v>0</v>
      </c>
      <c r="G86">
        <f>PPCL_NG!T86</f>
        <v>54.948071997473775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6.53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765.72325041913723</v>
      </c>
      <c r="P86" s="36">
        <v>75.207129170165658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425.03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-180</v>
      </c>
      <c r="AA86" s="75">
        <f>STOA!J86</f>
        <v>602.2299999999999</v>
      </c>
      <c r="AB86" s="75">
        <f>-STOA!P86</f>
        <v>0</v>
      </c>
      <c r="AC86">
        <f t="shared" si="3"/>
        <v>19.304158930018961</v>
      </c>
      <c r="AD86">
        <f t="shared" si="4"/>
        <v>1766.6498541857252</v>
      </c>
      <c r="AE86">
        <f>'IDT-1'!F86</f>
        <v>0</v>
      </c>
      <c r="AF86" s="24"/>
      <c r="AG86">
        <f t="shared" si="5"/>
        <v>1766.6498541857252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3.8515200000000003</v>
      </c>
      <c r="E87">
        <f>GT_NG!T87</f>
        <v>11.477305184725243</v>
      </c>
      <c r="F87">
        <f>GT_Spot!T87</f>
        <v>0</v>
      </c>
      <c r="G87">
        <f>PPCL_NG!T87</f>
        <v>54.948071997473775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12.170000000000002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765.83246231413807</v>
      </c>
      <c r="P87" s="36">
        <v>75.207129170165658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425.17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-166</v>
      </c>
      <c r="AA87" s="75">
        <f>STOA!J87</f>
        <v>602.2299999999999</v>
      </c>
      <c r="AB87" s="75">
        <f>-STOA!P87</f>
        <v>0</v>
      </c>
      <c r="AC87">
        <f t="shared" si="3"/>
        <v>19.237976676607822</v>
      </c>
      <c r="AD87">
        <f t="shared" si="4"/>
        <v>1786.9557929554824</v>
      </c>
      <c r="AE87">
        <f>'IDT-1'!F87</f>
        <v>0</v>
      </c>
      <c r="AF87" s="24"/>
      <c r="AG87">
        <f t="shared" si="5"/>
        <v>1786.9557929554824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3.8515200000000003</v>
      </c>
      <c r="E88">
        <f>GT_NG!T88</f>
        <v>11.477305184725243</v>
      </c>
      <c r="F88">
        <f>GT_Spot!T88</f>
        <v>0</v>
      </c>
      <c r="G88">
        <f>PPCL_NG!T88</f>
        <v>54.948071997473775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12.170000000000002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765.83246231413807</v>
      </c>
      <c r="P88" s="36">
        <v>75.207129170165658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425.17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-115</v>
      </c>
      <c r="AA88" s="75">
        <f>STOA!J88</f>
        <v>602.2299999999999</v>
      </c>
      <c r="AB88" s="75">
        <f>-STOA!P88</f>
        <v>0</v>
      </c>
      <c r="AC88">
        <f t="shared" si="3"/>
        <v>18.763591844014034</v>
      </c>
      <c r="AD88">
        <f t="shared" si="4"/>
        <v>1843.4301777880762</v>
      </c>
      <c r="AE88">
        <f>'IDT-1'!F88</f>
        <v>-5</v>
      </c>
      <c r="AF88" s="24"/>
      <c r="AG88">
        <f t="shared" si="5"/>
        <v>1838.4301777880762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3.8515200000000003</v>
      </c>
      <c r="E89">
        <f>GT_NG!T89</f>
        <v>11.477305184725243</v>
      </c>
      <c r="F89">
        <f>GT_Spot!T89</f>
        <v>0</v>
      </c>
      <c r="G89">
        <f>PPCL_NG!T89</f>
        <v>54.948071997473775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12.170000000000002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766.73218120049251</v>
      </c>
      <c r="P89" s="36">
        <v>75.207129170165658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425.25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-28</v>
      </c>
      <c r="AA89" s="75">
        <f>STOA!J89</f>
        <v>602.2299999999999</v>
      </c>
      <c r="AB89" s="75">
        <f>-STOA!P89</f>
        <v>0</v>
      </c>
      <c r="AC89">
        <f t="shared" si="3"/>
        <v>18.077186549218506</v>
      </c>
      <c r="AD89">
        <f t="shared" si="4"/>
        <v>1927.096301969226</v>
      </c>
      <c r="AE89">
        <f>'IDT-1'!F89</f>
        <v>-35</v>
      </c>
      <c r="AF89" s="24"/>
      <c r="AG89">
        <f t="shared" si="5"/>
        <v>1892.096301969226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-75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3.8515200000000003</v>
      </c>
      <c r="E90">
        <f>GT_NG!T90</f>
        <v>11.477305184725243</v>
      </c>
      <c r="F90">
        <f>GT_Spot!T90</f>
        <v>0</v>
      </c>
      <c r="G90">
        <f>PPCL_NG!T90</f>
        <v>54.948071997473775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12.170000000000002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774.09620176525334</v>
      </c>
      <c r="P90" s="36">
        <v>75.207129170165658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425.25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602.2299999999999</v>
      </c>
      <c r="AB90" s="75">
        <f>-STOA!P90</f>
        <v>0</v>
      </c>
      <c r="AC90">
        <f t="shared" si="3"/>
        <v>17.901851905665602</v>
      </c>
      <c r="AD90">
        <f t="shared" si="4"/>
        <v>1962.6356571775398</v>
      </c>
      <c r="AE90">
        <f>'IDT-1'!F90</f>
        <v>-14.404</v>
      </c>
      <c r="AF90" s="24"/>
      <c r="AG90">
        <f t="shared" si="5"/>
        <v>1948.2316571775398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3.8515200000000003</v>
      </c>
      <c r="E91">
        <f>GT_NG!T91</f>
        <v>11.477305184725243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61.59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774.09620176525334</v>
      </c>
      <c r="P91" s="36">
        <v>75.207129170165658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430.64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0.96</v>
      </c>
      <c r="Z91" s="34">
        <f>IEX!P91</f>
        <v>0</v>
      </c>
      <c r="AA91" s="75">
        <f>STOA!J91</f>
        <v>602.2299999999999</v>
      </c>
      <c r="AB91" s="75">
        <f>-STOA!P91</f>
        <v>0</v>
      </c>
      <c r="AC91">
        <f t="shared" si="3"/>
        <v>18.590179044009052</v>
      </c>
      <c r="AD91">
        <f t="shared" si="4"/>
        <v>1993.6792580417225</v>
      </c>
      <c r="AE91">
        <f>'IDT-1'!F91</f>
        <v>0</v>
      </c>
      <c r="AF91" s="24"/>
      <c r="AG91">
        <f t="shared" si="5"/>
        <v>1993.6792580417225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3.8515200000000003</v>
      </c>
      <c r="E92">
        <f>GT_NG!T92</f>
        <v>11.477305184725243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61.59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834.09098905965834</v>
      </c>
      <c r="P92" s="36">
        <v>75.207129170165658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430.46999999999997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1.02</v>
      </c>
      <c r="Z92" s="34">
        <f>IEX!P92</f>
        <v>0</v>
      </c>
      <c r="AA92" s="75">
        <f>STOA!J92</f>
        <v>602.2299999999999</v>
      </c>
      <c r="AB92" s="75">
        <f>-STOA!P92</f>
        <v>0</v>
      </c>
      <c r="AC92">
        <f t="shared" si="3"/>
        <v>19.008499680033161</v>
      </c>
      <c r="AD92">
        <f t="shared" si="4"/>
        <v>2063.1457247001031</v>
      </c>
      <c r="AE92">
        <f>'IDT-1'!F92</f>
        <v>0</v>
      </c>
      <c r="AF92" s="24"/>
      <c r="AG92">
        <f t="shared" si="5"/>
        <v>2063.1457247001031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3.8515200000000003</v>
      </c>
      <c r="E93">
        <f>GT_NG!T93</f>
        <v>11.834407954203074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61.59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835.39648718085834</v>
      </c>
      <c r="P93" s="36">
        <v>75.207129170165658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430.14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1.29</v>
      </c>
      <c r="Z93" s="34">
        <f>IEX!P93</f>
        <v>0</v>
      </c>
      <c r="AA93" s="75">
        <f>STOA!J93</f>
        <v>602.2299999999999</v>
      </c>
      <c r="AB93" s="75">
        <f>-STOA!P93</f>
        <v>0</v>
      </c>
      <c r="AC93">
        <f t="shared" si="3"/>
        <v>19.106673104763743</v>
      </c>
      <c r="AD93">
        <f t="shared" si="4"/>
        <v>2054.6501521660507</v>
      </c>
      <c r="AE93">
        <f>'IDT-1'!F93</f>
        <v>43.478999999999999</v>
      </c>
      <c r="AF93" s="24"/>
      <c r="AG93">
        <f t="shared" si="5"/>
        <v>2098.1291521660505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3.8515200000000003</v>
      </c>
      <c r="E94">
        <f>GT_NG!T94</f>
        <v>11.834407954203074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61.59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952.35076071610672</v>
      </c>
      <c r="P94" s="36">
        <v>75.207129170165658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429.96999999999997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0.64</v>
      </c>
      <c r="Z94" s="34">
        <f>IEX!P94</f>
        <v>0</v>
      </c>
      <c r="AA94" s="75">
        <f>STOA!J94</f>
        <v>602.2299999999999</v>
      </c>
      <c r="AB94" s="75">
        <f>-STOA!P94</f>
        <v>0</v>
      </c>
      <c r="AC94">
        <f t="shared" si="3"/>
        <v>19.743354693464273</v>
      </c>
      <c r="AD94">
        <f t="shared" si="4"/>
        <v>2210.1477441125985</v>
      </c>
      <c r="AE94">
        <f>'IDT-1'!F94</f>
        <v>25.172000000000001</v>
      </c>
      <c r="AF94" s="24"/>
      <c r="AG94">
        <f t="shared" si="5"/>
        <v>2235.3197441125985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3.8515200000000003</v>
      </c>
      <c r="E95">
        <f>GT_NG!T95</f>
        <v>11.834407954203074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61.59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770.40796042662589</v>
      </c>
      <c r="P95" s="36">
        <v>75.207129170165658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429.21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6.99</v>
      </c>
      <c r="Z95" s="34">
        <f>IEX!P95</f>
        <v>0</v>
      </c>
      <c r="AA95" s="75">
        <f>STOA!J95</f>
        <v>602.2299999999999</v>
      </c>
      <c r="AB95" s="75">
        <f>-STOA!P95</f>
        <v>0</v>
      </c>
      <c r="AC95">
        <f t="shared" si="3"/>
        <v>17.826801707539289</v>
      </c>
      <c r="AD95">
        <f t="shared" si="4"/>
        <v>2104.4114968090425</v>
      </c>
      <c r="AE95">
        <f>'IDT-1'!F95</f>
        <v>9.1530000000000005</v>
      </c>
      <c r="AF95" s="24"/>
      <c r="AG95">
        <f t="shared" si="5"/>
        <v>2113.5644968090423</v>
      </c>
      <c r="AI95" s="34">
        <f>PXIL!J95</f>
        <v>0</v>
      </c>
      <c r="AJ95" s="34">
        <f>PXIL!P95</f>
        <v>0</v>
      </c>
      <c r="AK95" s="34">
        <f>RTM_IEX!J95</f>
        <v>8.6999999999999993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3.8515200000000003</v>
      </c>
      <c r="E96">
        <f>GT_NG!T96</f>
        <v>11.834407954203074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61.59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770.40591811723505</v>
      </c>
      <c r="P96" s="36">
        <v>75.207129170165658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428.36999999999995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9.4</v>
      </c>
      <c r="Z96" s="34">
        <f>IEX!P96</f>
        <v>0</v>
      </c>
      <c r="AA96" s="75">
        <f>STOA!J96</f>
        <v>602.2299999999999</v>
      </c>
      <c r="AB96" s="75">
        <f>-STOA!P96</f>
        <v>0</v>
      </c>
      <c r="AC96">
        <f t="shared" si="3"/>
        <v>17.862820552140406</v>
      </c>
      <c r="AD96">
        <f t="shared" si="4"/>
        <v>2108.6634356550508</v>
      </c>
      <c r="AE96">
        <f>'IDT-1'!F96</f>
        <v>0</v>
      </c>
      <c r="AF96" s="24"/>
      <c r="AG96">
        <f t="shared" si="5"/>
        <v>2108.6634356550508</v>
      </c>
      <c r="AI96" s="34">
        <f>PXIL!J96</f>
        <v>0</v>
      </c>
      <c r="AJ96" s="34">
        <f>PXIL!P96</f>
        <v>0</v>
      </c>
      <c r="AK96" s="34">
        <f>RTM_IEX!J96</f>
        <v>11.42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3.8515200000000003</v>
      </c>
      <c r="E97">
        <f>GT_NG!T97</f>
        <v>11.834407954203074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61.59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769.97075207683508</v>
      </c>
      <c r="P97" s="36">
        <v>75.207129170165658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427.53999999999996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13.35</v>
      </c>
      <c r="Z97" s="34">
        <f>IEX!P97</f>
        <v>0</v>
      </c>
      <c r="AA97" s="75">
        <f>STOA!J97</f>
        <v>602.2299999999999</v>
      </c>
      <c r="AB97" s="75">
        <f>-STOA!P97</f>
        <v>0</v>
      </c>
      <c r="AC97">
        <f t="shared" si="3"/>
        <v>18.137121157401044</v>
      </c>
      <c r="AD97">
        <f t="shared" si="4"/>
        <v>2141.0439690093899</v>
      </c>
      <c r="AE97">
        <f>'IDT-1'!F97</f>
        <v>0</v>
      </c>
      <c r="AF97" s="24"/>
      <c r="AG97">
        <f t="shared" si="5"/>
        <v>2141.0439690093899</v>
      </c>
      <c r="AI97" s="34">
        <f>PXIL!J97</f>
        <v>0</v>
      </c>
      <c r="AJ97" s="34">
        <f>PXIL!P97</f>
        <v>0</v>
      </c>
      <c r="AK97" s="34">
        <f>RTM_IEX!J97</f>
        <v>41.39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3.8515200000000003</v>
      </c>
      <c r="E98">
        <f>GT_NG!T98</f>
        <v>11.834407954203074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61.59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769.97075207683508</v>
      </c>
      <c r="P98" s="36">
        <v>75.207129170165658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426.71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15</v>
      </c>
      <c r="Z98" s="34">
        <f>IEX!P98</f>
        <v>0</v>
      </c>
      <c r="AA98" s="75">
        <f>STOA!J98</f>
        <v>602.2299999999999</v>
      </c>
      <c r="AB98" s="75">
        <f>-STOA!P98</f>
        <v>0</v>
      </c>
      <c r="AC98">
        <f t="shared" si="3"/>
        <v>18.191889157401043</v>
      </c>
      <c r="AD98">
        <f t="shared" si="4"/>
        <v>2147.5092010093904</v>
      </c>
      <c r="AE98">
        <f>'IDT-1'!F98</f>
        <v>0</v>
      </c>
      <c r="AF98" s="24"/>
      <c r="AG98">
        <f t="shared" si="5"/>
        <v>2147.5092010093904</v>
      </c>
      <c r="AI98" s="34">
        <f>PXIL!J98</f>
        <v>0</v>
      </c>
      <c r="AJ98" s="34">
        <f>PXIL!P98</f>
        <v>0</v>
      </c>
      <c r="AK98" s="34">
        <f>RTM_IEX!J98</f>
        <v>47.09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0.14613509400000027</v>
      </c>
      <c r="E99">
        <f t="shared" si="6"/>
        <v>0.28127914094357714</v>
      </c>
      <c r="F99">
        <f t="shared" si="6"/>
        <v>0</v>
      </c>
      <c r="G99">
        <f t="shared" si="6"/>
        <v>1.3341445759797879</v>
      </c>
      <c r="H99">
        <f t="shared" si="6"/>
        <v>0</v>
      </c>
      <c r="I99">
        <f t="shared" si="6"/>
        <v>1.467552306530157</v>
      </c>
      <c r="J99">
        <f t="shared" si="6"/>
        <v>0</v>
      </c>
      <c r="K99">
        <f t="shared" si="6"/>
        <v>0.16147000000000006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14.956276052634744</v>
      </c>
      <c r="P99" s="36">
        <f t="shared" si="6"/>
        <v>1.6225598460240966</v>
      </c>
      <c r="Q99" s="36">
        <f t="shared" si="6"/>
        <v>0.58809250000000002</v>
      </c>
      <c r="R99" s="38">
        <f>SUM(R3:R98)/4000</f>
        <v>0.22776934983092542</v>
      </c>
      <c r="S99" s="38">
        <f t="shared" si="6"/>
        <v>0</v>
      </c>
      <c r="T99" s="37">
        <f t="shared" si="6"/>
        <v>0.85393750000000035</v>
      </c>
      <c r="U99" s="37">
        <f t="shared" si="6"/>
        <v>10.7630491465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0.50973999999999997</v>
      </c>
      <c r="Z99" s="34">
        <f t="shared" si="6"/>
        <v>-2.21475</v>
      </c>
      <c r="AA99" s="75">
        <f t="shared" si="6"/>
        <v>14.435410000000006</v>
      </c>
      <c r="AB99" s="75">
        <f t="shared" si="6"/>
        <v>0</v>
      </c>
      <c r="AC99">
        <f t="shared" si="6"/>
        <v>0.4270678563775368</v>
      </c>
      <c r="AD99">
        <f t="shared" si="6"/>
        <v>44.431610156065773</v>
      </c>
      <c r="AE99">
        <f t="shared" si="6"/>
        <v>2.6054250000000011E-2</v>
      </c>
      <c r="AG99">
        <f t="shared" si="6"/>
        <v>44.457664406065774</v>
      </c>
      <c r="AI99">
        <f t="shared" si="6"/>
        <v>0</v>
      </c>
      <c r="AJ99">
        <f t="shared" si="6"/>
        <v>0</v>
      </c>
      <c r="AK99">
        <f t="shared" si="6"/>
        <v>0.49001250000000007</v>
      </c>
      <c r="AL99">
        <f t="shared" si="6"/>
        <v>-0.76400000000000001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1.3015080000000001</v>
      </c>
      <c r="E3">
        <f>GT_NG!S3</f>
        <v>1.9840915938535706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90.885763613183869</v>
      </c>
      <c r="P3" s="36">
        <v>0</v>
      </c>
      <c r="Q3" s="36">
        <v>0</v>
      </c>
      <c r="R3" s="38">
        <v>0</v>
      </c>
      <c r="S3" s="38">
        <v>7.95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-90</v>
      </c>
      <c r="AA3" s="75">
        <f>STOA!K3</f>
        <v>111.63</v>
      </c>
      <c r="AB3" s="75">
        <f>-STOA!Q3</f>
        <v>0</v>
      </c>
      <c r="AC3">
        <f>SUMIF(B3:AB3,"&gt;0")*$AC$2-SUMIF(B3:AB3,"&lt;0")*($AC$2/(1-$AC$2))+SUMIF(AI3:AR3,"&gt;0")*$AC$2-SUMIF(AI3:AR3,"&lt;0")*($AC$2/(1-$AC$2))</f>
        <v>3.6551112540967003</v>
      </c>
      <c r="AD3">
        <f>SUM(B3:AB3,AI3:AV3)-AC3</f>
        <v>210.54535355053457</v>
      </c>
      <c r="AE3">
        <f>'IDT-1'!E3</f>
        <v>0</v>
      </c>
      <c r="AF3" s="24"/>
      <c r="AG3">
        <f>SUM(AD3:AF3)</f>
        <v>210.54535355053457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1.3015080000000001</v>
      </c>
      <c r="E4">
        <f>GT_NG!S4</f>
        <v>2.0449532991865023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91.516008463197664</v>
      </c>
      <c r="P4" s="36">
        <v>0</v>
      </c>
      <c r="Q4" s="36">
        <v>0</v>
      </c>
      <c r="R4" s="38">
        <v>0</v>
      </c>
      <c r="S4" s="38">
        <v>7.95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-90</v>
      </c>
      <c r="AA4" s="75">
        <f>STOA!K4</f>
        <v>111.63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3.7032723377860575</v>
      </c>
      <c r="AD4">
        <f t="shared" ref="AD4:AD67" si="1">SUM(B4:AB4,AI4:AV4)-AC4</f>
        <v>206.18829902219196</v>
      </c>
      <c r="AE4">
        <f>'IDT-1'!E4</f>
        <v>0</v>
      </c>
      <c r="AF4" s="24"/>
      <c r="AG4">
        <f t="shared" ref="AG4:AG67" si="2">SUM(AD4:AF4)</f>
        <v>206.18829902219196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1.3015080000000001</v>
      </c>
      <c r="E5">
        <f>GT_NG!S5</f>
        <v>2.0449532991865023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89.620872100958422</v>
      </c>
      <c r="P5" s="36">
        <v>0</v>
      </c>
      <c r="Q5" s="36">
        <v>0</v>
      </c>
      <c r="R5" s="38">
        <v>0</v>
      </c>
      <c r="S5" s="38">
        <v>7.95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-90</v>
      </c>
      <c r="AA5" s="75">
        <f>STOA!K5</f>
        <v>111.63</v>
      </c>
      <c r="AB5" s="75">
        <f>-STOA!Q5</f>
        <v>0</v>
      </c>
      <c r="AC5">
        <f t="shared" si="0"/>
        <v>3.7297089809676933</v>
      </c>
      <c r="AD5">
        <f t="shared" si="1"/>
        <v>199.26672601677106</v>
      </c>
      <c r="AE5">
        <f>'IDT-1'!E5</f>
        <v>0</v>
      </c>
      <c r="AF5" s="24"/>
      <c r="AG5">
        <f t="shared" si="2"/>
        <v>199.26672601677106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1.3015080000000001</v>
      </c>
      <c r="E6">
        <f>GT_NG!S6</f>
        <v>2.0449532991865023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89.620872100958422</v>
      </c>
      <c r="P6" s="36">
        <v>0</v>
      </c>
      <c r="Q6" s="36">
        <v>0</v>
      </c>
      <c r="R6" s="38">
        <v>0</v>
      </c>
      <c r="S6" s="38">
        <v>7.95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-90</v>
      </c>
      <c r="AA6" s="75">
        <f>STOA!K6</f>
        <v>111.63</v>
      </c>
      <c r="AB6" s="75">
        <f>-STOA!Q6</f>
        <v>0</v>
      </c>
      <c r="AC6">
        <f t="shared" si="0"/>
        <v>3.7720647695921388</v>
      </c>
      <c r="AD6">
        <f t="shared" si="1"/>
        <v>194.22437022814663</v>
      </c>
      <c r="AE6">
        <f>'IDT-1'!E6</f>
        <v>0</v>
      </c>
      <c r="AF6" s="24"/>
      <c r="AG6">
        <f t="shared" si="2"/>
        <v>194.22437022814663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-35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1.3015080000000001</v>
      </c>
      <c r="E7">
        <f>GT_NG!S7</f>
        <v>2.0449532991865023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89.188215788528169</v>
      </c>
      <c r="P7" s="36">
        <v>0</v>
      </c>
      <c r="Q7" s="36">
        <v>0</v>
      </c>
      <c r="R7" s="38">
        <v>0</v>
      </c>
      <c r="S7" s="38">
        <v>7.95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-78</v>
      </c>
      <c r="AA7" s="75">
        <f>STOA!K7</f>
        <v>111.63</v>
      </c>
      <c r="AB7" s="75">
        <f>-STOA!Q7</f>
        <v>0</v>
      </c>
      <c r="AC7">
        <f t="shared" si="0"/>
        <v>3.7091323524935014</v>
      </c>
      <c r="AD7">
        <f t="shared" si="1"/>
        <v>200.85464633281501</v>
      </c>
      <c r="AE7">
        <f>'IDT-1'!E7</f>
        <v>0</v>
      </c>
      <c r="AF7" s="24"/>
      <c r="AG7">
        <f t="shared" si="2"/>
        <v>200.85464633281501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1.3015080000000001</v>
      </c>
      <c r="E8">
        <f>GT_NG!S8</f>
        <v>2.0449532991865023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88.779433888246558</v>
      </c>
      <c r="P8" s="36">
        <v>0</v>
      </c>
      <c r="Q8" s="36">
        <v>0</v>
      </c>
      <c r="R8" s="38">
        <v>0</v>
      </c>
      <c r="S8" s="38">
        <v>7.95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-79</v>
      </c>
      <c r="AA8" s="75">
        <f>STOA!K8</f>
        <v>111.63</v>
      </c>
      <c r="AB8" s="75">
        <f>-STOA!Q8</f>
        <v>0</v>
      </c>
      <c r="AC8">
        <f t="shared" si="0"/>
        <v>3.7141697422560247</v>
      </c>
      <c r="AD8">
        <f t="shared" si="1"/>
        <v>199.44082704277088</v>
      </c>
      <c r="AE8">
        <f>'IDT-1'!E8</f>
        <v>0</v>
      </c>
      <c r="AF8" s="24"/>
      <c r="AG8">
        <f t="shared" si="2"/>
        <v>199.44082704277088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1.3015080000000001</v>
      </c>
      <c r="E9">
        <f>GT_NG!S9</f>
        <v>2.0449532991865023</v>
      </c>
      <c r="F9">
        <f>GT_Spot!S9</f>
        <v>0</v>
      </c>
      <c r="G9">
        <f>PPCL_NG!S9</f>
        <v>44.49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92.946497728784735</v>
      </c>
      <c r="P9" s="36">
        <v>0</v>
      </c>
      <c r="Q9" s="36">
        <v>0</v>
      </c>
      <c r="R9" s="38">
        <v>0</v>
      </c>
      <c r="S9" s="38">
        <v>7.95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-85</v>
      </c>
      <c r="AA9" s="75">
        <f>STOA!K9</f>
        <v>111.63</v>
      </c>
      <c r="AB9" s="75">
        <f>-STOA!Q9</f>
        <v>0</v>
      </c>
      <c r="AC9">
        <f t="shared" si="0"/>
        <v>3.4476071825907688</v>
      </c>
      <c r="AD9">
        <f t="shared" si="1"/>
        <v>153.91445344297429</v>
      </c>
      <c r="AE9">
        <f>'IDT-1'!E9</f>
        <v>0</v>
      </c>
      <c r="AF9" s="24"/>
      <c r="AG9">
        <f t="shared" si="2"/>
        <v>153.91445344297429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-41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1.3015080000000001</v>
      </c>
      <c r="E10">
        <f>GT_NG!S10</f>
        <v>2.0449532991865023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89.463122182566266</v>
      </c>
      <c r="P10" s="36">
        <v>0</v>
      </c>
      <c r="Q10" s="36">
        <v>0</v>
      </c>
      <c r="R10" s="38">
        <v>0</v>
      </c>
      <c r="S10" s="38">
        <v>7.95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-86</v>
      </c>
      <c r="AA10" s="75">
        <f>STOA!K10</f>
        <v>111.63</v>
      </c>
      <c r="AB10" s="75">
        <f>-STOA!Q10</f>
        <v>0</v>
      </c>
      <c r="AC10">
        <f t="shared" si="0"/>
        <v>3.7792108280025336</v>
      </c>
      <c r="AD10">
        <f t="shared" si="1"/>
        <v>193.05947425134406</v>
      </c>
      <c r="AE10">
        <f>'IDT-1'!E10</f>
        <v>0</v>
      </c>
      <c r="AF10" s="24"/>
      <c r="AG10">
        <f t="shared" si="2"/>
        <v>193.05947425134406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1.3015080000000001</v>
      </c>
      <c r="E11">
        <f>GT_NG!S11</f>
        <v>2.0449532991865023</v>
      </c>
      <c r="F11">
        <f>GT_Spot!S11</f>
        <v>0</v>
      </c>
      <c r="G11">
        <f>PPCL_NG!S11</f>
        <v>64.489999999999995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87.380106853421822</v>
      </c>
      <c r="P11" s="36">
        <v>0</v>
      </c>
      <c r="Q11" s="36">
        <v>0</v>
      </c>
      <c r="R11" s="38">
        <v>0</v>
      </c>
      <c r="S11" s="38">
        <v>7.95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-89</v>
      </c>
      <c r="AA11" s="75">
        <f>STOA!K11</f>
        <v>111.63</v>
      </c>
      <c r="AB11" s="75">
        <f>-STOA!Q11</f>
        <v>0</v>
      </c>
      <c r="AC11">
        <f t="shared" si="0"/>
        <v>3.5857993612677106</v>
      </c>
      <c r="AD11">
        <f t="shared" si="1"/>
        <v>166.2107687913406</v>
      </c>
      <c r="AE11">
        <f>'IDT-1'!E11</f>
        <v>0</v>
      </c>
      <c r="AF11" s="24"/>
      <c r="AG11">
        <f t="shared" si="2"/>
        <v>166.2107687913406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-39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1.3015080000000001</v>
      </c>
      <c r="E12">
        <f>GT_NG!S12</f>
        <v>2.0449532991865023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87.370466654548594</v>
      </c>
      <c r="P12" s="36">
        <v>0</v>
      </c>
      <c r="Q12" s="36">
        <v>0</v>
      </c>
      <c r="R12" s="38">
        <v>0</v>
      </c>
      <c r="S12" s="38">
        <v>7.95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-90</v>
      </c>
      <c r="AA12" s="75">
        <f>STOA!K12</f>
        <v>111.63</v>
      </c>
      <c r="AB12" s="75">
        <f>-STOA!Q12</f>
        <v>0</v>
      </c>
      <c r="AC12">
        <f t="shared" si="0"/>
        <v>3.7870535413220638</v>
      </c>
      <c r="AD12">
        <f t="shared" si="1"/>
        <v>187.95987441241303</v>
      </c>
      <c r="AE12">
        <f>'IDT-1'!E12</f>
        <v>0</v>
      </c>
      <c r="AF12" s="24"/>
      <c r="AG12">
        <f t="shared" si="2"/>
        <v>187.95987441241303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-39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1.3015080000000001</v>
      </c>
      <c r="E13">
        <f>GT_NG!S13</f>
        <v>2.0449532991865023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87.370466654548594</v>
      </c>
      <c r="P13" s="36">
        <v>0</v>
      </c>
      <c r="Q13" s="36">
        <v>0</v>
      </c>
      <c r="R13" s="38">
        <v>0</v>
      </c>
      <c r="S13" s="38">
        <v>7.95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-92</v>
      </c>
      <c r="AA13" s="75">
        <f>STOA!K13</f>
        <v>111.63</v>
      </c>
      <c r="AB13" s="75">
        <f>-STOA!Q13</f>
        <v>0</v>
      </c>
      <c r="AC13">
        <f t="shared" si="0"/>
        <v>3.8039958567718424</v>
      </c>
      <c r="AD13">
        <f t="shared" si="1"/>
        <v>185.94293209696323</v>
      </c>
      <c r="AE13">
        <f>'IDT-1'!E13</f>
        <v>0</v>
      </c>
      <c r="AF13" s="24"/>
      <c r="AG13">
        <f t="shared" si="2"/>
        <v>185.94293209696323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-39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1.3015080000000001</v>
      </c>
      <c r="E14">
        <f>GT_NG!S14</f>
        <v>2.0449532991865023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87.370107051567174</v>
      </c>
      <c r="P14" s="36">
        <v>0</v>
      </c>
      <c r="Q14" s="36">
        <v>0</v>
      </c>
      <c r="R14" s="38">
        <v>0</v>
      </c>
      <c r="S14" s="38">
        <v>7.95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-92</v>
      </c>
      <c r="AA14" s="75">
        <f>STOA!K14</f>
        <v>111.63</v>
      </c>
      <c r="AB14" s="75">
        <f>-STOA!Q14</f>
        <v>0</v>
      </c>
      <c r="AC14">
        <f t="shared" si="0"/>
        <v>3.8039928361067981</v>
      </c>
      <c r="AD14">
        <f t="shared" si="1"/>
        <v>185.94257551464685</v>
      </c>
      <c r="AE14">
        <f>'IDT-1'!E14</f>
        <v>0</v>
      </c>
      <c r="AF14" s="24"/>
      <c r="AG14">
        <f t="shared" si="2"/>
        <v>185.94257551464685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-39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1.3015080000000001</v>
      </c>
      <c r="E15">
        <f>GT_NG!S15</f>
        <v>2.0449532991865023</v>
      </c>
      <c r="F15">
        <f>GT_Spot!S15</f>
        <v>0</v>
      </c>
      <c r="G15">
        <f>PPCL_NG!S15</f>
        <v>44.49</v>
      </c>
      <c r="H15">
        <f>PPCL_Spot!S15</f>
        <v>0</v>
      </c>
      <c r="I15">
        <f>Bawana_NG!S15</f>
        <v>10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63.546089245575587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-67</v>
      </c>
      <c r="AA15" s="75">
        <f>STOA!K15</f>
        <v>111.63</v>
      </c>
      <c r="AB15" s="75">
        <f>-STOA!Q15</f>
        <v>0</v>
      </c>
      <c r="AC15">
        <f t="shared" si="0"/>
        <v>2.719709619816018</v>
      </c>
      <c r="AD15">
        <f t="shared" si="1"/>
        <v>140.29284092494606</v>
      </c>
      <c r="AE15">
        <f>'IDT-1'!E15</f>
        <v>0</v>
      </c>
      <c r="AF15" s="24"/>
      <c r="AG15">
        <f t="shared" si="2"/>
        <v>140.29284092494606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-23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1.3015080000000001</v>
      </c>
      <c r="E16">
        <f>GT_NG!S16</f>
        <v>2.0449532991865023</v>
      </c>
      <c r="F16">
        <f>GT_Spot!S16</f>
        <v>0</v>
      </c>
      <c r="G16">
        <f>PPCL_NG!S16</f>
        <v>44.49</v>
      </c>
      <c r="H16">
        <f>PPCL_Spot!S16</f>
        <v>0</v>
      </c>
      <c r="I16">
        <f>Bawana_NG!S16</f>
        <v>10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64.711413927883328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-87</v>
      </c>
      <c r="AA16" s="75">
        <f>STOA!K16</f>
        <v>111.63</v>
      </c>
      <c r="AB16" s="75">
        <f>-STOA!Q16</f>
        <v>0</v>
      </c>
      <c r="AC16">
        <f t="shared" si="0"/>
        <v>2.7633829780469585</v>
      </c>
      <c r="AD16">
        <f t="shared" si="1"/>
        <v>137.41449224902286</v>
      </c>
      <c r="AE16">
        <f>'IDT-1'!E16</f>
        <v>0</v>
      </c>
      <c r="AF16" s="24"/>
      <c r="AG16">
        <f t="shared" si="2"/>
        <v>137.41449224902286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1.3015080000000001</v>
      </c>
      <c r="E17">
        <f>GT_NG!S17</f>
        <v>2.0449532991865023</v>
      </c>
      <c r="F17">
        <f>GT_Spot!S17</f>
        <v>0</v>
      </c>
      <c r="G17">
        <f>PPCL_NG!S17</f>
        <v>44.49</v>
      </c>
      <c r="H17">
        <f>PPCL_Spot!S17</f>
        <v>0</v>
      </c>
      <c r="I17">
        <f>Bawana_NG!S17</f>
        <v>10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64.901415795095247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-69</v>
      </c>
      <c r="AA17" s="75">
        <f>STOA!K17</f>
        <v>111.63</v>
      </c>
      <c r="AB17" s="75">
        <f>-STOA!Q17</f>
        <v>0</v>
      </c>
      <c r="AC17">
        <f t="shared" si="0"/>
        <v>2.7480366782817609</v>
      </c>
      <c r="AD17">
        <f t="shared" si="1"/>
        <v>139.61984041599999</v>
      </c>
      <c r="AE17">
        <f>'IDT-1'!E17</f>
        <v>0</v>
      </c>
      <c r="AF17" s="24"/>
      <c r="AG17">
        <f t="shared" si="2"/>
        <v>139.61984041599999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-23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1.3015080000000001</v>
      </c>
      <c r="E18">
        <f>GT_NG!S18</f>
        <v>2.0449532991865023</v>
      </c>
      <c r="F18">
        <f>GT_Spot!S18</f>
        <v>0</v>
      </c>
      <c r="G18">
        <f>PPCL_NG!S18</f>
        <v>44.49</v>
      </c>
      <c r="H18">
        <f>PPCL_Spot!S18</f>
        <v>0</v>
      </c>
      <c r="I18">
        <f>Bawana_NG!S18</f>
        <v>10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64.901449487485792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-72</v>
      </c>
      <c r="AA18" s="75">
        <f>STOA!K18</f>
        <v>111.63</v>
      </c>
      <c r="AB18" s="75">
        <f>-STOA!Q18</f>
        <v>0</v>
      </c>
      <c r="AC18">
        <f t="shared" si="0"/>
        <v>2.7734504344725086</v>
      </c>
      <c r="AD18">
        <f t="shared" si="1"/>
        <v>136.59446035219977</v>
      </c>
      <c r="AE18">
        <f>'IDT-1'!E18</f>
        <v>0</v>
      </c>
      <c r="AF18" s="24"/>
      <c r="AG18">
        <f t="shared" si="2"/>
        <v>136.59446035219977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-23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1.3015080000000001</v>
      </c>
      <c r="E19">
        <f>GT_NG!S19</f>
        <v>2.0449532991865023</v>
      </c>
      <c r="F19">
        <f>GT_Spot!S19</f>
        <v>0</v>
      </c>
      <c r="G19">
        <f>PPCL_NG!S19</f>
        <v>44.49</v>
      </c>
      <c r="H19">
        <f>PPCL_Spot!S19</f>
        <v>0</v>
      </c>
      <c r="I19">
        <f>Bawana_NG!S19</f>
        <v>10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64.901415795095247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-72</v>
      </c>
      <c r="AA19" s="75">
        <f>STOA!K19</f>
        <v>111.63</v>
      </c>
      <c r="AB19" s="75">
        <f>-STOA!Q19</f>
        <v>0</v>
      </c>
      <c r="AC19">
        <f t="shared" si="0"/>
        <v>2.7734501514564283</v>
      </c>
      <c r="AD19">
        <f t="shared" si="1"/>
        <v>136.59442694282532</v>
      </c>
      <c r="AE19">
        <f>'IDT-1'!E19</f>
        <v>0</v>
      </c>
      <c r="AF19" s="24"/>
      <c r="AG19">
        <f t="shared" si="2"/>
        <v>136.59442694282532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-23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1.3015080000000001</v>
      </c>
      <c r="E20">
        <f>GT_NG!S20</f>
        <v>2.0449532991865023</v>
      </c>
      <c r="F20">
        <f>GT_Spot!S20</f>
        <v>0</v>
      </c>
      <c r="G20">
        <f>PPCL_NG!S20</f>
        <v>44.49</v>
      </c>
      <c r="H20">
        <f>PPCL_Spot!S20</f>
        <v>0</v>
      </c>
      <c r="I20">
        <f>Bawana_NG!S20</f>
        <v>10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63.726167776017945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-74</v>
      </c>
      <c r="AA20" s="75">
        <f>STOA!K20</f>
        <v>111.63</v>
      </c>
      <c r="AB20" s="75">
        <f>-STOA!Q20</f>
        <v>0</v>
      </c>
      <c r="AC20">
        <f t="shared" si="0"/>
        <v>2.7805203835459569</v>
      </c>
      <c r="AD20">
        <f t="shared" si="1"/>
        <v>133.41210869165849</v>
      </c>
      <c r="AE20">
        <f>'IDT-1'!E20</f>
        <v>0</v>
      </c>
      <c r="AF20" s="24"/>
      <c r="AG20">
        <f t="shared" si="2"/>
        <v>133.41210869165849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-23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1.3015080000000001</v>
      </c>
      <c r="E21">
        <f>GT_NG!S21</f>
        <v>2.0449532991865023</v>
      </c>
      <c r="F21">
        <f>GT_Spot!S21</f>
        <v>0</v>
      </c>
      <c r="G21">
        <f>PPCL_NG!S21</f>
        <v>44.49</v>
      </c>
      <c r="H21">
        <f>PPCL_Spot!S21</f>
        <v>0</v>
      </c>
      <c r="I21">
        <f>Bawana_NG!S21</f>
        <v>10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63.726167776017945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-76</v>
      </c>
      <c r="AA21" s="75">
        <f>STOA!K21</f>
        <v>111.63</v>
      </c>
      <c r="AB21" s="75">
        <f>-STOA!Q21</f>
        <v>0</v>
      </c>
      <c r="AC21">
        <f t="shared" si="0"/>
        <v>2.797462698995735</v>
      </c>
      <c r="AD21">
        <f t="shared" si="1"/>
        <v>131.39516637620872</v>
      </c>
      <c r="AE21">
        <f>'IDT-1'!E21</f>
        <v>0</v>
      </c>
      <c r="AF21" s="24"/>
      <c r="AG21">
        <f t="shared" si="2"/>
        <v>131.39516637620872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1.3015080000000001</v>
      </c>
      <c r="E22">
        <f>GT_NG!S22</f>
        <v>2.0449532991865023</v>
      </c>
      <c r="F22">
        <f>GT_Spot!S22</f>
        <v>0</v>
      </c>
      <c r="G22">
        <f>PPCL_NG!S22</f>
        <v>44.49</v>
      </c>
      <c r="H22">
        <f>PPCL_Spot!S22</f>
        <v>0</v>
      </c>
      <c r="I22">
        <f>Bawana_NG!S22</f>
        <v>10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63.726167776017945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-76</v>
      </c>
      <c r="AA22" s="75">
        <f>STOA!K22</f>
        <v>111.63</v>
      </c>
      <c r="AB22" s="75">
        <f>-STOA!Q22</f>
        <v>0</v>
      </c>
      <c r="AC22">
        <f t="shared" si="0"/>
        <v>2.797462698995735</v>
      </c>
      <c r="AD22">
        <f t="shared" si="1"/>
        <v>131.39516637620872</v>
      </c>
      <c r="AE22">
        <f>'IDT-1'!E22</f>
        <v>0</v>
      </c>
      <c r="AF22" s="24"/>
      <c r="AG22">
        <f t="shared" si="2"/>
        <v>131.39516637620872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-23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1.3015080000000001</v>
      </c>
      <c r="E23">
        <f>GT_NG!S23</f>
        <v>2.0449532991865023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9.9996093902581933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63.726167776017945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-78</v>
      </c>
      <c r="AA23" s="75">
        <f>STOA!K23</f>
        <v>111.63</v>
      </c>
      <c r="AB23" s="75">
        <f>-STOA!Q23</f>
        <v>0</v>
      </c>
      <c r="AC23">
        <f t="shared" si="0"/>
        <v>3.1752657333236818</v>
      </c>
      <c r="AD23">
        <f t="shared" si="1"/>
        <v>171.97697273213896</v>
      </c>
      <c r="AE23">
        <f>'IDT-1'!E23</f>
        <v>0</v>
      </c>
      <c r="AF23" s="24"/>
      <c r="AG23">
        <f t="shared" si="2"/>
        <v>171.97697273213896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-23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1.3015080000000001</v>
      </c>
      <c r="E24">
        <f>GT_NG!S24</f>
        <v>2.0449532991865023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9.9996093902581933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64.007205330706611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-82</v>
      </c>
      <c r="AA24" s="75">
        <f>STOA!K24</f>
        <v>111.63</v>
      </c>
      <c r="AB24" s="75">
        <f>-STOA!Q24</f>
        <v>0</v>
      </c>
      <c r="AC24">
        <f t="shared" si="0"/>
        <v>3.2199822374075118</v>
      </c>
      <c r="AD24">
        <f t="shared" si="1"/>
        <v>167.21329378274379</v>
      </c>
      <c r="AE24">
        <f>'IDT-1'!E24</f>
        <v>0</v>
      </c>
      <c r="AF24" s="24"/>
      <c r="AG24">
        <f t="shared" si="2"/>
        <v>167.21329378274379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-24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1.3015080000000001</v>
      </c>
      <c r="E25">
        <f>GT_NG!S25</f>
        <v>2.0449532991865023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9.9996093902581933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64.420414840398536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-84</v>
      </c>
      <c r="AA25" s="75">
        <f>STOA!K25</f>
        <v>111.63</v>
      </c>
      <c r="AB25" s="75">
        <f>-STOA!Q25</f>
        <v>0</v>
      </c>
      <c r="AC25">
        <f t="shared" si="0"/>
        <v>3.2403955127387021</v>
      </c>
      <c r="AD25">
        <f t="shared" si="1"/>
        <v>165.60609001710452</v>
      </c>
      <c r="AE25">
        <f>'IDT-1'!E25</f>
        <v>0</v>
      </c>
      <c r="AF25" s="24"/>
      <c r="AG25">
        <f t="shared" si="2"/>
        <v>165.60609001710452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-24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1.3015080000000001</v>
      </c>
      <c r="E26">
        <f>GT_NG!S26</f>
        <v>2.0449532991865023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9.9996093902581933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68.380560863542669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-85</v>
      </c>
      <c r="AA26" s="75">
        <f>STOA!K26</f>
        <v>111.63</v>
      </c>
      <c r="AB26" s="75">
        <f>-STOA!Q26</f>
        <v>0</v>
      </c>
      <c r="AC26">
        <f t="shared" si="0"/>
        <v>3.3075453702326696</v>
      </c>
      <c r="AD26">
        <f t="shared" si="1"/>
        <v>165.4990861827547</v>
      </c>
      <c r="AE26">
        <f>'IDT-1'!E26</f>
        <v>0</v>
      </c>
      <c r="AF26" s="24"/>
      <c r="AG26">
        <f t="shared" si="2"/>
        <v>165.4990861827547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-27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1.3015080000000001</v>
      </c>
      <c r="E27">
        <f>GT_NG!S27</f>
        <v>2.0449532991865023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9.9996093902581933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70.041166368029167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-84</v>
      </c>
      <c r="AA27" s="75">
        <f>STOA!K27</f>
        <v>111.63</v>
      </c>
      <c r="AB27" s="75">
        <f>-STOA!Q27</f>
        <v>0</v>
      </c>
      <c r="AC27">
        <f t="shared" si="0"/>
        <v>3.3130232987454669</v>
      </c>
      <c r="AD27">
        <f t="shared" si="1"/>
        <v>168.15421375872839</v>
      </c>
      <c r="AE27">
        <f>'IDT-1'!E27</f>
        <v>0</v>
      </c>
      <c r="AF27" s="24"/>
      <c r="AG27">
        <f t="shared" si="2"/>
        <v>168.15421375872839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-27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1.3015080000000001</v>
      </c>
      <c r="E28">
        <f>GT_NG!S28</f>
        <v>2.0449532991865023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9.9996093902581933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70.041159232634513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-83</v>
      </c>
      <c r="AA28" s="75">
        <f>STOA!K28</f>
        <v>111.63</v>
      </c>
      <c r="AB28" s="75">
        <f>-STOA!Q28</f>
        <v>0</v>
      </c>
      <c r="AC28">
        <f t="shared" si="0"/>
        <v>3.3384367119828187</v>
      </c>
      <c r="AD28">
        <f t="shared" si="1"/>
        <v>165.12879321009638</v>
      </c>
      <c r="AE28">
        <f>'IDT-1'!E28</f>
        <v>0</v>
      </c>
      <c r="AF28" s="24"/>
      <c r="AG28">
        <f t="shared" si="2"/>
        <v>165.12879321009638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1.3015080000000001</v>
      </c>
      <c r="E29">
        <f>GT_NG!S29</f>
        <v>2.0449532991865023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9.9996093902581933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70.011391583895843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-84</v>
      </c>
      <c r="AA29" s="75">
        <f>STOA!K29</f>
        <v>111.63</v>
      </c>
      <c r="AB29" s="75">
        <f>-STOA!Q29</f>
        <v>0</v>
      </c>
      <c r="AC29">
        <f t="shared" si="0"/>
        <v>3.312773190558747</v>
      </c>
      <c r="AD29">
        <f t="shared" si="1"/>
        <v>168.1246890827818</v>
      </c>
      <c r="AE29">
        <f>'IDT-1'!E29</f>
        <v>0</v>
      </c>
      <c r="AF29" s="24"/>
      <c r="AG29">
        <f t="shared" si="2"/>
        <v>168.1246890827818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-27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1.3015080000000001</v>
      </c>
      <c r="E30">
        <f>GT_NG!S30</f>
        <v>2.0449532991865023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71.691422068559589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-82</v>
      </c>
      <c r="AA30" s="75">
        <f>STOA!K30</f>
        <v>111.63</v>
      </c>
      <c r="AB30" s="75">
        <f>-STOA!Q30</f>
        <v>0</v>
      </c>
      <c r="AC30">
        <f t="shared" si="0"/>
        <v>3.3099464123019757</v>
      </c>
      <c r="AD30">
        <f t="shared" si="1"/>
        <v>171.80793695544412</v>
      </c>
      <c r="AE30">
        <f>'IDT-1'!E30</f>
        <v>0</v>
      </c>
      <c r="AF30" s="24"/>
      <c r="AG30">
        <f t="shared" si="2"/>
        <v>171.80793695544412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-27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1.3015080000000001</v>
      </c>
      <c r="E31">
        <f>GT_NG!S31</f>
        <v>2.0449532991865023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16.989999999999995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68.352934090959465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-80</v>
      </c>
      <c r="AA31" s="75">
        <f>STOA!K31</f>
        <v>111.63</v>
      </c>
      <c r="AB31" s="75">
        <f>-STOA!Q31</f>
        <v>0</v>
      </c>
      <c r="AC31">
        <f t="shared" si="0"/>
        <v>3.3406191132901344</v>
      </c>
      <c r="AD31">
        <f t="shared" si="1"/>
        <v>175.42877627685584</v>
      </c>
      <c r="AE31">
        <f>'IDT-1'!E31</f>
        <v>0</v>
      </c>
      <c r="AF31" s="24"/>
      <c r="AG31">
        <f t="shared" si="2"/>
        <v>175.42877627685584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-29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1.3015080000000001</v>
      </c>
      <c r="E32">
        <f>GT_NG!S32</f>
        <v>2.0449532991865023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16.989999999999995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64.009675482621219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-77</v>
      </c>
      <c r="AA32" s="75">
        <f>STOA!K32</f>
        <v>111.63</v>
      </c>
      <c r="AB32" s="75">
        <f>-STOA!Q32</f>
        <v>0</v>
      </c>
      <c r="AC32">
        <f t="shared" si="0"/>
        <v>3.2448376369058693</v>
      </c>
      <c r="AD32">
        <f t="shared" si="1"/>
        <v>178.18129914490186</v>
      </c>
      <c r="AE32">
        <f>'IDT-1'!E32</f>
        <v>0</v>
      </c>
      <c r="AF32" s="24"/>
      <c r="AG32">
        <f t="shared" si="2"/>
        <v>178.18129914490186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1.3015080000000001</v>
      </c>
      <c r="E33">
        <f>GT_NG!S33</f>
        <v>2.0449532991865023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63.729653679922507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-77</v>
      </c>
      <c r="AA33" s="75">
        <f>STOA!K33</f>
        <v>111.63</v>
      </c>
      <c r="AB33" s="75">
        <f>-STOA!Q33</f>
        <v>0</v>
      </c>
      <c r="AC33">
        <f t="shared" si="0"/>
        <v>3.3101964001125346</v>
      </c>
      <c r="AD33">
        <f t="shared" si="1"/>
        <v>173.84591857899647</v>
      </c>
      <c r="AE33">
        <f>'IDT-1'!E33</f>
        <v>0</v>
      </c>
      <c r="AF33" s="24"/>
      <c r="AG33">
        <f t="shared" si="2"/>
        <v>173.84591857899647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-31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1.3015080000000001</v>
      </c>
      <c r="E34">
        <f>GT_NG!S34</f>
        <v>2.0449532991865023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63.371969511521343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-79</v>
      </c>
      <c r="AA34" s="75">
        <f>STOA!K34</f>
        <v>111.63</v>
      </c>
      <c r="AB34" s="75">
        <f>-STOA!Q34</f>
        <v>0</v>
      </c>
      <c r="AC34">
        <f t="shared" si="0"/>
        <v>3.3241341685477428</v>
      </c>
      <c r="AD34">
        <f t="shared" si="1"/>
        <v>171.47429664216008</v>
      </c>
      <c r="AE34">
        <f>'IDT-1'!E34</f>
        <v>0</v>
      </c>
      <c r="AF34" s="24"/>
      <c r="AG34">
        <f t="shared" si="2"/>
        <v>171.47429664216008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1.3015080000000001</v>
      </c>
      <c r="E35">
        <f>GT_NG!S35</f>
        <v>2.0449532991865023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19.649261694533152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63.37193548488014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-75</v>
      </c>
      <c r="AA35" s="75">
        <f>STOA!K35</f>
        <v>111.63</v>
      </c>
      <c r="AB35" s="75">
        <f>-STOA!Q35</f>
        <v>0</v>
      </c>
      <c r="AC35">
        <f t="shared" si="0"/>
        <v>3.2957030500584792</v>
      </c>
      <c r="AD35">
        <f t="shared" si="1"/>
        <v>176.15195542854133</v>
      </c>
      <c r="AE35">
        <f>'IDT-1'!E35</f>
        <v>0</v>
      </c>
      <c r="AF35" s="24"/>
      <c r="AG35">
        <f t="shared" si="2"/>
        <v>176.15195542854133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-31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1.3015080000000001</v>
      </c>
      <c r="E36">
        <f>GT_NG!S36</f>
        <v>2.0449532991865023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19.649261694533152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60.47009794080779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-69</v>
      </c>
      <c r="AA36" s="75">
        <f>STOA!K36</f>
        <v>111.63</v>
      </c>
      <c r="AB36" s="75">
        <f>-STOA!Q36</f>
        <v>0</v>
      </c>
      <c r="AC36">
        <f t="shared" si="0"/>
        <v>3.220500668338937</v>
      </c>
      <c r="AD36">
        <f t="shared" si="1"/>
        <v>179.32532026618853</v>
      </c>
      <c r="AE36">
        <f>'IDT-1'!E36</f>
        <v>0</v>
      </c>
      <c r="AF36" s="24"/>
      <c r="AG36">
        <f t="shared" si="2"/>
        <v>179.32532026618853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-31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1.3015080000000001</v>
      </c>
      <c r="E37">
        <f>GT_NG!S37</f>
        <v>2.0449532991865023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19.649261694533152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58.512338946332648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-74</v>
      </c>
      <c r="AA37" s="75">
        <f>STOA!K37</f>
        <v>111.63</v>
      </c>
      <c r="AB37" s="75">
        <f>-STOA!Q37</f>
        <v>0</v>
      </c>
      <c r="AC37">
        <f t="shared" si="0"/>
        <v>3.2464112814097912</v>
      </c>
      <c r="AD37">
        <f t="shared" si="1"/>
        <v>172.34165065864249</v>
      </c>
      <c r="AE37">
        <f>'IDT-1'!E37</f>
        <v>0</v>
      </c>
      <c r="AF37" s="24"/>
      <c r="AG37">
        <f t="shared" si="2"/>
        <v>172.34165065864249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-31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1.3015080000000001</v>
      </c>
      <c r="E38">
        <f>GT_NG!S38</f>
        <v>2.0449532991865023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19.649261694533152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58.512338946332648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-69</v>
      </c>
      <c r="AA38" s="75">
        <f>STOA!K38</f>
        <v>111.63</v>
      </c>
      <c r="AB38" s="75">
        <f>-STOA!Q38</f>
        <v>0</v>
      </c>
      <c r="AC38">
        <f t="shared" si="0"/>
        <v>3.2040554927853457</v>
      </c>
      <c r="AD38">
        <f t="shared" si="1"/>
        <v>177.38400644726693</v>
      </c>
      <c r="AE38">
        <f>'IDT-1'!E38</f>
        <v>0</v>
      </c>
      <c r="AF38" s="24"/>
      <c r="AG38">
        <f t="shared" si="2"/>
        <v>177.38400644726693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-31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1.2227760000000001</v>
      </c>
      <c r="E39">
        <f>GT_NG!S39</f>
        <v>2.0449532991865023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19.649261694533152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58.512338946332648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-99</v>
      </c>
      <c r="AA39" s="75">
        <f>STOA!K39</f>
        <v>164.70000000000002</v>
      </c>
      <c r="AB39" s="75">
        <f>-STOA!Q39</f>
        <v>0</v>
      </c>
      <c r="AC39">
        <f t="shared" si="0"/>
        <v>4.0896823456795772</v>
      </c>
      <c r="AD39">
        <f t="shared" si="1"/>
        <v>177.48964759437274</v>
      </c>
      <c r="AE39">
        <f>'IDT-1'!E39</f>
        <v>0</v>
      </c>
      <c r="AF39" s="24"/>
      <c r="AG39">
        <f t="shared" si="2"/>
        <v>177.48964759437274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-53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1.2227760000000001</v>
      </c>
      <c r="E40">
        <f>GT_NG!S40</f>
        <v>2.0449532991865023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19.649261694533152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58.512183572000581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-99</v>
      </c>
      <c r="AA40" s="75">
        <f>STOA!K40</f>
        <v>164.70000000000002</v>
      </c>
      <c r="AB40" s="75">
        <f>-STOA!Q40</f>
        <v>0</v>
      </c>
      <c r="AC40">
        <f t="shared" si="0"/>
        <v>4.0388540941858535</v>
      </c>
      <c r="AD40">
        <f t="shared" si="1"/>
        <v>183.54032047153439</v>
      </c>
      <c r="AE40">
        <f>'IDT-1'!E40</f>
        <v>0</v>
      </c>
      <c r="AF40" s="24"/>
      <c r="AG40">
        <f t="shared" si="2"/>
        <v>183.54032047153439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-47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1.2227760000000001</v>
      </c>
      <c r="E41">
        <f>GT_NG!S41</f>
        <v>2.0449532991865023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19.649261694533152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58.512183572000581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-99</v>
      </c>
      <c r="AA41" s="75">
        <f>STOA!K41</f>
        <v>164.70000000000002</v>
      </c>
      <c r="AB41" s="75">
        <f>-STOA!Q41</f>
        <v>0</v>
      </c>
      <c r="AC41">
        <f t="shared" si="0"/>
        <v>4.0473252519107428</v>
      </c>
      <c r="AD41">
        <f t="shared" si="1"/>
        <v>182.53184931380952</v>
      </c>
      <c r="AE41">
        <f>'IDT-1'!E41</f>
        <v>0</v>
      </c>
      <c r="AF41" s="24"/>
      <c r="AG41">
        <f t="shared" si="2"/>
        <v>182.53184931380952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-48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1.2227760000000001</v>
      </c>
      <c r="E42">
        <f>GT_NG!S42</f>
        <v>2.0449532991865023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19.649261694533152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58.512183572000581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-99</v>
      </c>
      <c r="AA42" s="75">
        <f>STOA!K42</f>
        <v>164.70000000000002</v>
      </c>
      <c r="AB42" s="75">
        <f>-STOA!Q42</f>
        <v>0</v>
      </c>
      <c r="AC42">
        <f t="shared" si="0"/>
        <v>4.0473252519107428</v>
      </c>
      <c r="AD42">
        <f t="shared" si="1"/>
        <v>182.53184931380952</v>
      </c>
      <c r="AE42">
        <f>'IDT-1'!E42</f>
        <v>0</v>
      </c>
      <c r="AF42" s="24"/>
      <c r="AG42">
        <f t="shared" si="2"/>
        <v>182.53184931380952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-48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1.2227760000000001</v>
      </c>
      <c r="E43">
        <f>GT_NG!S43</f>
        <v>2.0449532991865023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19.649261694533152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57.628703691094316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-99</v>
      </c>
      <c r="AA43" s="75">
        <f>STOA!K43</f>
        <v>164.70000000000002</v>
      </c>
      <c r="AB43" s="75">
        <f>-STOA!Q43</f>
        <v>0</v>
      </c>
      <c r="AC43">
        <f t="shared" si="0"/>
        <v>4.0314328631862404</v>
      </c>
      <c r="AD43">
        <f t="shared" si="1"/>
        <v>182.66426182162775</v>
      </c>
      <c r="AE43">
        <f>'IDT-1'!E43</f>
        <v>0</v>
      </c>
      <c r="AF43" s="24"/>
      <c r="AG43">
        <f t="shared" si="2"/>
        <v>182.66426182162775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-47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1.2227760000000001</v>
      </c>
      <c r="E44">
        <f>GT_NG!S44</f>
        <v>2.0449532991865023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19.649261694533152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57.628703691094316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-99</v>
      </c>
      <c r="AA44" s="75">
        <f>STOA!K44</f>
        <v>164.70000000000002</v>
      </c>
      <c r="AB44" s="75">
        <f>-STOA!Q44</f>
        <v>0</v>
      </c>
      <c r="AC44">
        <f t="shared" si="0"/>
        <v>3.9975482322866847</v>
      </c>
      <c r="AD44">
        <f t="shared" si="1"/>
        <v>186.69814645252731</v>
      </c>
      <c r="AE44">
        <f>'IDT-1'!E44</f>
        <v>0</v>
      </c>
      <c r="AF44" s="24"/>
      <c r="AG44">
        <f t="shared" si="2"/>
        <v>186.69814645252731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-43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1.2227760000000001</v>
      </c>
      <c r="E45">
        <f>GT_NG!S45</f>
        <v>2.0449532991865023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19.649261694533152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57.628692176835628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-99</v>
      </c>
      <c r="AA45" s="75">
        <f>STOA!K45</f>
        <v>164.70000000000002</v>
      </c>
      <c r="AB45" s="75">
        <f>-STOA!Q45</f>
        <v>0</v>
      </c>
      <c r="AC45">
        <f t="shared" si="0"/>
        <v>3.9806058201171339</v>
      </c>
      <c r="AD45">
        <f t="shared" si="1"/>
        <v>188.71507735043815</v>
      </c>
      <c r="AE45">
        <f>'IDT-1'!E45</f>
        <v>0</v>
      </c>
      <c r="AF45" s="24"/>
      <c r="AG45">
        <f t="shared" si="2"/>
        <v>188.71507735043815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-41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1.2227760000000001</v>
      </c>
      <c r="E46">
        <f>GT_NG!S46</f>
        <v>2.0449532991865023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19.649261694533152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57.628692176835628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-99</v>
      </c>
      <c r="AA46" s="75">
        <f>STOA!K46</f>
        <v>164.70000000000002</v>
      </c>
      <c r="AB46" s="75">
        <f>-STOA!Q46</f>
        <v>0</v>
      </c>
      <c r="AC46">
        <f t="shared" si="0"/>
        <v>3.9806058201171339</v>
      </c>
      <c r="AD46">
        <f t="shared" si="1"/>
        <v>188.71507735043815</v>
      </c>
      <c r="AE46">
        <f>'IDT-1'!E46</f>
        <v>0</v>
      </c>
      <c r="AF46" s="24"/>
      <c r="AG46">
        <f t="shared" si="2"/>
        <v>188.71507735043815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-41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1.2227760000000001</v>
      </c>
      <c r="E47">
        <f>GT_NG!S47</f>
        <v>2.0449532991865023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19.649261694533152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57.628692176835628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-70</v>
      </c>
      <c r="AA47" s="75">
        <f>STOA!K47</f>
        <v>164.70000000000002</v>
      </c>
      <c r="AB47" s="75">
        <f>-STOA!Q47</f>
        <v>0</v>
      </c>
      <c r="AC47">
        <f t="shared" si="0"/>
        <v>3.8874230851433538</v>
      </c>
      <c r="AD47">
        <f t="shared" si="1"/>
        <v>199.80826008541194</v>
      </c>
      <c r="AE47">
        <f>'IDT-1'!E47</f>
        <v>0</v>
      </c>
      <c r="AF47" s="24"/>
      <c r="AG47">
        <f t="shared" si="2"/>
        <v>199.80826008541194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-59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1.2227760000000001</v>
      </c>
      <c r="E48">
        <f>GT_NG!S48</f>
        <v>2.0449532991865023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19.649261694533152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57.628692176835628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-70</v>
      </c>
      <c r="AA48" s="75">
        <f>STOA!K48</f>
        <v>164.70000000000002</v>
      </c>
      <c r="AB48" s="75">
        <f>-STOA!Q48</f>
        <v>0</v>
      </c>
      <c r="AC48">
        <f t="shared" si="0"/>
        <v>3.8535384542437972</v>
      </c>
      <c r="AD48">
        <f t="shared" si="1"/>
        <v>203.84214471631151</v>
      </c>
      <c r="AE48">
        <f>'IDT-1'!E48</f>
        <v>0</v>
      </c>
      <c r="AF48" s="24"/>
      <c r="AG48">
        <f t="shared" si="2"/>
        <v>203.84214471631151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-55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1.2227760000000001</v>
      </c>
      <c r="E49">
        <f>GT_NG!S49</f>
        <v>2.0449532991865023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19.649261694533152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57.628692176835628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-70</v>
      </c>
      <c r="AA49" s="75">
        <f>STOA!K49</f>
        <v>164.70000000000002</v>
      </c>
      <c r="AB49" s="75">
        <f>-STOA!Q49</f>
        <v>0</v>
      </c>
      <c r="AC49">
        <f t="shared" si="0"/>
        <v>3.8535384542437972</v>
      </c>
      <c r="AD49">
        <f t="shared" si="1"/>
        <v>203.84214471631151</v>
      </c>
      <c r="AE49">
        <f>'IDT-1'!E49</f>
        <v>0</v>
      </c>
      <c r="AF49" s="24"/>
      <c r="AG49">
        <f t="shared" si="2"/>
        <v>203.84214471631151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-55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1.2227760000000001</v>
      </c>
      <c r="E50">
        <f>GT_NG!S50</f>
        <v>2.0449532991865023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19.649261694533152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58.797014995440279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-70</v>
      </c>
      <c r="AA50" s="75">
        <f>STOA!K50</f>
        <v>164.70000000000002</v>
      </c>
      <c r="AB50" s="75">
        <f>-STOA!Q50</f>
        <v>0</v>
      </c>
      <c r="AC50">
        <f t="shared" si="0"/>
        <v>3.8379388927454099</v>
      </c>
      <c r="AD50">
        <f t="shared" si="1"/>
        <v>208.02606709641458</v>
      </c>
      <c r="AE50">
        <f>'IDT-1'!E50</f>
        <v>0</v>
      </c>
      <c r="AF50" s="24"/>
      <c r="AG50">
        <f t="shared" si="2"/>
        <v>208.02606709641458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-52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1.2227760000000001</v>
      </c>
      <c r="E51">
        <f>GT_NG!S51</f>
        <v>2.0449532991865023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19.649261694533152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57.379963643757243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-70</v>
      </c>
      <c r="AA51" s="75">
        <f>STOA!K51</f>
        <v>164.70000000000002</v>
      </c>
      <c r="AB51" s="75">
        <f>-STOA!Q51</f>
        <v>0</v>
      </c>
      <c r="AC51">
        <f t="shared" si="0"/>
        <v>3.8345068191161609</v>
      </c>
      <c r="AD51">
        <f t="shared" si="1"/>
        <v>205.61244781836072</v>
      </c>
      <c r="AE51">
        <f>'IDT-1'!E51</f>
        <v>0</v>
      </c>
      <c r="AF51" s="24"/>
      <c r="AG51">
        <f t="shared" si="2"/>
        <v>205.61244781836072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-53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1.2227760000000001</v>
      </c>
      <c r="E52">
        <f>GT_NG!S52</f>
        <v>2.0449532991865023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19.649261694533152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58.866978531168591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-70</v>
      </c>
      <c r="AA52" s="75">
        <f>STOA!K52</f>
        <v>164.70000000000002</v>
      </c>
      <c r="AB52" s="75">
        <f>-STOA!Q52</f>
        <v>0</v>
      </c>
      <c r="AC52">
        <f t="shared" si="0"/>
        <v>3.8046419555459705</v>
      </c>
      <c r="AD52">
        <f t="shared" si="1"/>
        <v>212.12932756934228</v>
      </c>
      <c r="AE52">
        <f>'IDT-1'!E52</f>
        <v>0</v>
      </c>
      <c r="AF52" s="24"/>
      <c r="AG52">
        <f t="shared" si="2"/>
        <v>212.12932756934228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-48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1.2227760000000001</v>
      </c>
      <c r="E53">
        <f>GT_NG!S53</f>
        <v>2.0449532991865023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19.649261694533152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60.158556473971394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-70</v>
      </c>
      <c r="AA53" s="75">
        <f>STOA!K53</f>
        <v>164.70000000000002</v>
      </c>
      <c r="AB53" s="75">
        <f>-STOA!Q53</f>
        <v>0</v>
      </c>
      <c r="AC53">
        <f t="shared" si="0"/>
        <v>3.7053661598419563</v>
      </c>
      <c r="AD53">
        <f t="shared" si="1"/>
        <v>226.5201813078491</v>
      </c>
      <c r="AE53">
        <f>'IDT-1'!E53</f>
        <v>0</v>
      </c>
      <c r="AF53" s="24"/>
      <c r="AG53">
        <f t="shared" si="2"/>
        <v>226.5201813078491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-35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1.2227760000000001</v>
      </c>
      <c r="E54">
        <f>GT_NG!S54</f>
        <v>2.0449532991865023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19.649261694533152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60.158556473971394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-70</v>
      </c>
      <c r="AA54" s="75">
        <f>STOA!K54</f>
        <v>164.70000000000002</v>
      </c>
      <c r="AB54" s="75">
        <f>-STOA!Q54</f>
        <v>0</v>
      </c>
      <c r="AC54">
        <f t="shared" si="0"/>
        <v>3.7053661598419563</v>
      </c>
      <c r="AD54">
        <f t="shared" si="1"/>
        <v>226.5201813078491</v>
      </c>
      <c r="AE54">
        <f>'IDT-1'!E54</f>
        <v>0</v>
      </c>
      <c r="AF54" s="24"/>
      <c r="AG54">
        <f t="shared" si="2"/>
        <v>226.5201813078491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-35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0.82620000000000005</v>
      </c>
      <c r="E55">
        <f>GT_NG!S55</f>
        <v>2.0449532991865023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19.649261694533152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60.516246463270903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-70</v>
      </c>
      <c r="AA55" s="75">
        <f>STOA!K55</f>
        <v>164.70000000000002</v>
      </c>
      <c r="AB55" s="75">
        <f>-STOA!Q55</f>
        <v>0</v>
      </c>
      <c r="AC55">
        <f t="shared" si="0"/>
        <v>3.7050395173520725</v>
      </c>
      <c r="AD55">
        <f t="shared" si="1"/>
        <v>226.4816219396385</v>
      </c>
      <c r="AE55">
        <f>'IDT-1'!E55</f>
        <v>0</v>
      </c>
      <c r="AF55" s="24"/>
      <c r="AG55">
        <f t="shared" si="2"/>
        <v>226.4816219396385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-35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0.82620000000000005</v>
      </c>
      <c r="E56">
        <f>GT_NG!S56</f>
        <v>2.0449532991865023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19.649261694533152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60.516246463270903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-70</v>
      </c>
      <c r="AA56" s="75">
        <f>STOA!K56</f>
        <v>164.70000000000002</v>
      </c>
      <c r="AB56" s="75">
        <f>-STOA!Q56</f>
        <v>0</v>
      </c>
      <c r="AC56">
        <f t="shared" si="0"/>
        <v>3.7050395173520725</v>
      </c>
      <c r="AD56">
        <f t="shared" si="1"/>
        <v>226.4816219396385</v>
      </c>
      <c r="AE56">
        <f>'IDT-1'!E56</f>
        <v>0</v>
      </c>
      <c r="AF56" s="24"/>
      <c r="AG56">
        <f t="shared" si="2"/>
        <v>226.4816219396385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-35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0.72900000000000009</v>
      </c>
      <c r="E57">
        <f>GT_NG!S57</f>
        <v>2.0449532991865023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19.649261694533152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60.49624737632395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-70</v>
      </c>
      <c r="AA57" s="75">
        <f>STOA!K57</f>
        <v>164.70000000000002</v>
      </c>
      <c r="AB57" s="75">
        <f>-STOA!Q57</f>
        <v>0</v>
      </c>
      <c r="AC57">
        <f t="shared" si="0"/>
        <v>3.7040550450217182</v>
      </c>
      <c r="AD57">
        <f t="shared" si="1"/>
        <v>226.36540732502192</v>
      </c>
      <c r="AE57">
        <f>'IDT-1'!E57</f>
        <v>0</v>
      </c>
      <c r="AF57" s="24"/>
      <c r="AG57">
        <f t="shared" si="2"/>
        <v>226.36540732502192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-35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0.72900000000000009</v>
      </c>
      <c r="E58">
        <f>GT_NG!S58</f>
        <v>2.0449532991865023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19.649261694533152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60.496289007535083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-70</v>
      </c>
      <c r="AA58" s="75">
        <f>STOA!K58</f>
        <v>164.70000000000002</v>
      </c>
      <c r="AB58" s="75">
        <f>-STOA!Q58</f>
        <v>0</v>
      </c>
      <c r="AC58">
        <f t="shared" si="0"/>
        <v>3.7040553947238921</v>
      </c>
      <c r="AD58">
        <f t="shared" si="1"/>
        <v>226.36544860653086</v>
      </c>
      <c r="AE58">
        <f>'IDT-1'!E58</f>
        <v>0</v>
      </c>
      <c r="AF58" s="24"/>
      <c r="AG58">
        <f t="shared" si="2"/>
        <v>226.36544860653086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-35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0.62208000000000008</v>
      </c>
      <c r="E59">
        <f>GT_NG!S59</f>
        <v>2.0449532991865023</v>
      </c>
      <c r="F59">
        <f>GT_Spot!S59</f>
        <v>0</v>
      </c>
      <c r="G59">
        <f>PPCL_NG!S59</f>
        <v>86.226974492123091</v>
      </c>
      <c r="H59">
        <f>PPCL_Spot!S59</f>
        <v>0</v>
      </c>
      <c r="I59">
        <f>Bawana_NG!S59</f>
        <v>19.649261694533152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60.515366744345577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-60</v>
      </c>
      <c r="AA59" s="75">
        <f>STOA!K59</f>
        <v>164.70000000000002</v>
      </c>
      <c r="AB59" s="75">
        <f>-STOA!Q59</f>
        <v>0</v>
      </c>
      <c r="AC59">
        <f t="shared" si="0"/>
        <v>3.6083325281980434</v>
      </c>
      <c r="AD59">
        <f t="shared" si="1"/>
        <v>235.15030370199031</v>
      </c>
      <c r="AE59">
        <f>'IDT-1'!E59</f>
        <v>0</v>
      </c>
      <c r="AF59" s="24"/>
      <c r="AG59">
        <f t="shared" si="2"/>
        <v>235.15030370199031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-35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0.62208000000000008</v>
      </c>
      <c r="E60">
        <f>GT_NG!S60</f>
        <v>2.0449532991865023</v>
      </c>
      <c r="F60">
        <f>GT_Spot!S60</f>
        <v>0</v>
      </c>
      <c r="G60">
        <f>PPCL_NG!S60</f>
        <v>86.226974492123091</v>
      </c>
      <c r="H60">
        <f>PPCL_Spot!S60</f>
        <v>0</v>
      </c>
      <c r="I60">
        <f>Bawana_NG!S60</f>
        <v>19.649261694533152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61.562868646618817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-60</v>
      </c>
      <c r="AA60" s="75">
        <f>STOA!K60</f>
        <v>164.70000000000002</v>
      </c>
      <c r="AB60" s="75">
        <f>-STOA!Q60</f>
        <v>0</v>
      </c>
      <c r="AC60">
        <f t="shared" si="0"/>
        <v>3.5747757555526931</v>
      </c>
      <c r="AD60">
        <f t="shared" si="1"/>
        <v>241.23136237690886</v>
      </c>
      <c r="AE60">
        <f>'IDT-1'!E60</f>
        <v>0</v>
      </c>
      <c r="AF60" s="24"/>
      <c r="AG60">
        <f t="shared" si="2"/>
        <v>241.23136237690886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0.62208000000000008</v>
      </c>
      <c r="E61">
        <f>GT_NG!S61</f>
        <v>2.0449532991865023</v>
      </c>
      <c r="F61">
        <f>GT_Spot!S61</f>
        <v>0</v>
      </c>
      <c r="G61">
        <f>PPCL_NG!S61</f>
        <v>86.226974492123091</v>
      </c>
      <c r="H61">
        <f>PPCL_Spot!S61</f>
        <v>0</v>
      </c>
      <c r="I61">
        <f>Bawana_NG!S61</f>
        <v>19.649261694533152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61.502869146474644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-60</v>
      </c>
      <c r="AA61" s="75">
        <f>STOA!K61</f>
        <v>164.70000000000002</v>
      </c>
      <c r="AB61" s="75">
        <f>-STOA!Q61</f>
        <v>0</v>
      </c>
      <c r="AC61">
        <f t="shared" si="0"/>
        <v>3.5742717597514817</v>
      </c>
      <c r="AD61">
        <f t="shared" si="1"/>
        <v>241.17186687256594</v>
      </c>
      <c r="AE61">
        <f>'IDT-1'!E61</f>
        <v>0</v>
      </c>
      <c r="AF61" s="24"/>
      <c r="AG61">
        <f t="shared" si="2"/>
        <v>241.17186687256594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0.62208000000000008</v>
      </c>
      <c r="E62">
        <f>GT_NG!S62</f>
        <v>2.0449532991865023</v>
      </c>
      <c r="F62">
        <f>GT_Spot!S62</f>
        <v>0</v>
      </c>
      <c r="G62">
        <f>PPCL_NG!S62</f>
        <v>86.226974492123091</v>
      </c>
      <c r="H62">
        <f>PPCL_Spot!S62</f>
        <v>0</v>
      </c>
      <c r="I62">
        <f>Bawana_NG!S62</f>
        <v>19.649261694533152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61.502880007127274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-60</v>
      </c>
      <c r="AA62" s="75">
        <f>STOA!K62</f>
        <v>164.70000000000002</v>
      </c>
      <c r="AB62" s="75">
        <f>-STOA!Q62</f>
        <v>0</v>
      </c>
      <c r="AC62">
        <f t="shared" si="0"/>
        <v>3.5742718509809643</v>
      </c>
      <c r="AD62">
        <f t="shared" si="1"/>
        <v>241.17187764198908</v>
      </c>
      <c r="AE62">
        <f>'IDT-1'!E62</f>
        <v>0</v>
      </c>
      <c r="AF62" s="24"/>
      <c r="AG62">
        <f t="shared" si="2"/>
        <v>241.17187764198908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-30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0.62208000000000008</v>
      </c>
      <c r="E63">
        <f>GT_NG!S63</f>
        <v>2.0449532991865023</v>
      </c>
      <c r="F63">
        <f>GT_Spot!S63</f>
        <v>0</v>
      </c>
      <c r="G63">
        <f>PPCL_NG!S63</f>
        <v>86.226974492123091</v>
      </c>
      <c r="H63">
        <f>PPCL_Spot!S63</f>
        <v>0</v>
      </c>
      <c r="I63">
        <f>Bawana_NG!S63</f>
        <v>19.649261694533152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61.542903496557386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-60</v>
      </c>
      <c r="AA63" s="75">
        <f>STOA!K63</f>
        <v>164.70000000000002</v>
      </c>
      <c r="AB63" s="75">
        <f>-STOA!Q63</f>
        <v>0</v>
      </c>
      <c r="AC63">
        <f t="shared" si="0"/>
        <v>3.5746080482921769</v>
      </c>
      <c r="AD63">
        <f t="shared" si="1"/>
        <v>241.21156493410791</v>
      </c>
      <c r="AE63">
        <f>'IDT-1'!E63</f>
        <v>0</v>
      </c>
      <c r="AF63" s="24"/>
      <c r="AG63">
        <f t="shared" si="2"/>
        <v>241.21156493410791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0.62208000000000008</v>
      </c>
      <c r="E64">
        <f>GT_NG!S64</f>
        <v>2.0449532991865023</v>
      </c>
      <c r="F64">
        <f>GT_Spot!S64</f>
        <v>0</v>
      </c>
      <c r="G64">
        <f>PPCL_NG!S64</f>
        <v>86.226974492123091</v>
      </c>
      <c r="H64">
        <f>PPCL_Spot!S64</f>
        <v>0</v>
      </c>
      <c r="I64">
        <f>Bawana_NG!S64</f>
        <v>19.649261694533152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60.515400844710292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-59</v>
      </c>
      <c r="AA64" s="75">
        <f>STOA!K64</f>
        <v>164.70000000000002</v>
      </c>
      <c r="AB64" s="75">
        <f>-STOA!Q64</f>
        <v>0</v>
      </c>
      <c r="AC64">
        <f t="shared" si="0"/>
        <v>3.5575058682917726</v>
      </c>
      <c r="AD64">
        <f t="shared" si="1"/>
        <v>241.20116446226129</v>
      </c>
      <c r="AE64">
        <f>'IDT-1'!E64</f>
        <v>0</v>
      </c>
      <c r="AF64" s="24"/>
      <c r="AG64">
        <f t="shared" si="2"/>
        <v>241.20116446226129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0.62208000000000008</v>
      </c>
      <c r="E65">
        <f>GT_NG!S65</f>
        <v>2.0449532991865023</v>
      </c>
      <c r="F65">
        <f>GT_Spot!S65</f>
        <v>0</v>
      </c>
      <c r="G65">
        <f>PPCL_NG!S65</f>
        <v>86.226974492123091</v>
      </c>
      <c r="H65">
        <f>PPCL_Spot!S65</f>
        <v>0</v>
      </c>
      <c r="I65">
        <f>Bawana_NG!S65</f>
        <v>19.649261694533152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60.515400844710292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-65</v>
      </c>
      <c r="AA65" s="75">
        <f>STOA!K65</f>
        <v>164.70000000000002</v>
      </c>
      <c r="AB65" s="75">
        <f>-STOA!Q65</f>
        <v>0</v>
      </c>
      <c r="AC65">
        <f t="shared" si="0"/>
        <v>3.6083328146411073</v>
      </c>
      <c r="AD65">
        <f t="shared" si="1"/>
        <v>235.15033751591196</v>
      </c>
      <c r="AE65">
        <f>'IDT-1'!E65</f>
        <v>0</v>
      </c>
      <c r="AF65" s="24"/>
      <c r="AG65">
        <f t="shared" si="2"/>
        <v>235.15033751591196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0.62208000000000008</v>
      </c>
      <c r="E66">
        <f>GT_NG!S66</f>
        <v>2.0449532991865023</v>
      </c>
      <c r="F66">
        <f>GT_Spot!S66</f>
        <v>0</v>
      </c>
      <c r="G66">
        <f>PPCL_NG!S66</f>
        <v>86.226974492123091</v>
      </c>
      <c r="H66">
        <f>PPCL_Spot!S66</f>
        <v>0</v>
      </c>
      <c r="I66">
        <f>Bawana_NG!S66</f>
        <v>19.649261694533152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60.515400844710292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-65</v>
      </c>
      <c r="AA66" s="75">
        <f>STOA!K66</f>
        <v>164.70000000000002</v>
      </c>
      <c r="AB66" s="75">
        <f>-STOA!Q66</f>
        <v>0</v>
      </c>
      <c r="AC66">
        <f t="shared" si="0"/>
        <v>3.6083328146411073</v>
      </c>
      <c r="AD66">
        <f t="shared" si="1"/>
        <v>235.15033751591196</v>
      </c>
      <c r="AE66">
        <f>'IDT-1'!E66</f>
        <v>0</v>
      </c>
      <c r="AF66" s="24"/>
      <c r="AG66">
        <f t="shared" si="2"/>
        <v>235.15033751591196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0.62208000000000008</v>
      </c>
      <c r="E67">
        <f>GT_NG!S67</f>
        <v>2.0449532991865023</v>
      </c>
      <c r="F67">
        <f>GT_Spot!S67</f>
        <v>0</v>
      </c>
      <c r="G67">
        <f>PPCL_NG!S67</f>
        <v>86.226974492123091</v>
      </c>
      <c r="H67">
        <f>PPCL_Spot!S67</f>
        <v>0</v>
      </c>
      <c r="I67">
        <f>Bawana_NG!S67</f>
        <v>19.649261694533152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61.562904536523924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-65</v>
      </c>
      <c r="AA67" s="75">
        <f>STOA!K67</f>
        <v>164.70000000000002</v>
      </c>
      <c r="AB67" s="75">
        <f>-STOA!Q67</f>
        <v>0</v>
      </c>
      <c r="AC67">
        <f t="shared" si="0"/>
        <v>3.6171318456523416</v>
      </c>
      <c r="AD67">
        <f t="shared" si="1"/>
        <v>236.18904217671434</v>
      </c>
      <c r="AE67">
        <f>'IDT-1'!E67</f>
        <v>0</v>
      </c>
      <c r="AF67" s="24"/>
      <c r="AG67">
        <f t="shared" si="2"/>
        <v>236.18904217671434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0.62208000000000008</v>
      </c>
      <c r="E68">
        <f>GT_NG!S68</f>
        <v>2.0449532991865023</v>
      </c>
      <c r="F68">
        <f>GT_Spot!S68</f>
        <v>0</v>
      </c>
      <c r="G68">
        <f>PPCL_NG!S68</f>
        <v>86.226974492123091</v>
      </c>
      <c r="H68">
        <f>PPCL_Spot!S68</f>
        <v>0</v>
      </c>
      <c r="I68">
        <f>Bawana_NG!S68</f>
        <v>19.649261694533152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61.562904536523924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-64</v>
      </c>
      <c r="AA68" s="75">
        <f>STOA!K68</f>
        <v>164.70000000000002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3.6086606879274523</v>
      </c>
      <c r="AD68">
        <f t="shared" ref="AD68:AD98" si="4">SUM(B68:AB68,AI68:AV68)-AC68</f>
        <v>237.19751333443924</v>
      </c>
      <c r="AE68">
        <f>'IDT-1'!E68</f>
        <v>0</v>
      </c>
      <c r="AF68" s="24"/>
      <c r="AG68">
        <f t="shared" ref="AG68:AG98" si="5">SUM(AD68:AF68)</f>
        <v>237.19751333443924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0.62208000000000008</v>
      </c>
      <c r="E69">
        <f>GT_NG!S69</f>
        <v>2.0449532991865023</v>
      </c>
      <c r="F69">
        <f>GT_Spot!S69</f>
        <v>0</v>
      </c>
      <c r="G69">
        <f>PPCL_NG!S69</f>
        <v>86.226974492123091</v>
      </c>
      <c r="H69">
        <f>PPCL_Spot!S69</f>
        <v>0</v>
      </c>
      <c r="I69">
        <f>Bawana_NG!S69</f>
        <v>19.649261694533152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60.515371966373976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-67</v>
      </c>
      <c r="AA69" s="75">
        <f>STOA!K69</f>
        <v>164.70000000000002</v>
      </c>
      <c r="AB69" s="75">
        <f>-STOA!Q69</f>
        <v>0</v>
      </c>
      <c r="AC69">
        <f t="shared" si="3"/>
        <v>3.7269287802115283</v>
      </c>
      <c r="AD69">
        <f t="shared" si="4"/>
        <v>221.03171267200517</v>
      </c>
      <c r="AE69">
        <f>'IDT-1'!E69</f>
        <v>0</v>
      </c>
      <c r="AF69" s="24"/>
      <c r="AG69">
        <f t="shared" si="5"/>
        <v>221.03171267200517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-42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0.62208000000000008</v>
      </c>
      <c r="E70">
        <f>GT_NG!S70</f>
        <v>2.0449532991865023</v>
      </c>
      <c r="F70">
        <f>GT_Spot!S70</f>
        <v>0</v>
      </c>
      <c r="G70">
        <f>PPCL_NG!S70</f>
        <v>86.226974492123091</v>
      </c>
      <c r="H70">
        <f>PPCL_Spot!S70</f>
        <v>0</v>
      </c>
      <c r="I70">
        <f>Bawana_NG!S70</f>
        <v>19.649261694533152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60.515371966373976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-67</v>
      </c>
      <c r="AA70" s="75">
        <f>STOA!K70</f>
        <v>164.70000000000002</v>
      </c>
      <c r="AB70" s="75">
        <f>-STOA!Q70</f>
        <v>0</v>
      </c>
      <c r="AC70">
        <f t="shared" si="3"/>
        <v>3.7269287802115283</v>
      </c>
      <c r="AD70">
        <f t="shared" si="4"/>
        <v>221.03171267200517</v>
      </c>
      <c r="AE70">
        <f>'IDT-1'!E70</f>
        <v>0</v>
      </c>
      <c r="AF70" s="24"/>
      <c r="AG70">
        <f t="shared" si="5"/>
        <v>221.03171267200517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-42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0.62208000000000008</v>
      </c>
      <c r="E71">
        <f>GT_NG!S71</f>
        <v>2.0449532991865023</v>
      </c>
      <c r="F71">
        <f>GT_Spot!S71</f>
        <v>0</v>
      </c>
      <c r="G71">
        <f>PPCL_NG!S71</f>
        <v>86.226974492123091</v>
      </c>
      <c r="H71">
        <f>PPCL_Spot!S71</f>
        <v>0</v>
      </c>
      <c r="I71">
        <f>Bawana_NG!S71</f>
        <v>19.649261694533152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60.515338054537523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-28</v>
      </c>
      <c r="AA71" s="75">
        <f>STOA!K71</f>
        <v>111.63</v>
      </c>
      <c r="AB71" s="75">
        <f>-STOA!Q71</f>
        <v>0</v>
      </c>
      <c r="AC71">
        <f t="shared" si="3"/>
        <v>2.8745249245574267</v>
      </c>
      <c r="AD71">
        <f t="shared" si="4"/>
        <v>216.81408261582283</v>
      </c>
      <c r="AE71">
        <f>'IDT-1'!E71</f>
        <v>0</v>
      </c>
      <c r="AF71" s="24"/>
      <c r="AG71">
        <f t="shared" si="5"/>
        <v>216.81408261582283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-33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0.62208000000000008</v>
      </c>
      <c r="E72">
        <f>GT_NG!S72</f>
        <v>2.0449532991865023</v>
      </c>
      <c r="F72">
        <f>GT_Spot!S72</f>
        <v>0</v>
      </c>
      <c r="G72">
        <f>PPCL_NG!S72</f>
        <v>86.226974492123091</v>
      </c>
      <c r="H72">
        <f>PPCL_Spot!S72</f>
        <v>0</v>
      </c>
      <c r="I72">
        <f>Bawana_NG!S72</f>
        <v>19.649261694533152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60.515473822012261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-33</v>
      </c>
      <c r="AA72" s="75">
        <f>STOA!K72</f>
        <v>111.63</v>
      </c>
      <c r="AB72" s="75">
        <f>-STOA!Q72</f>
        <v>0</v>
      </c>
      <c r="AC72">
        <f t="shared" si="3"/>
        <v>2.9168818536286603</v>
      </c>
      <c r="AD72">
        <f t="shared" si="4"/>
        <v>211.77186145422633</v>
      </c>
      <c r="AE72">
        <f>'IDT-1'!E72</f>
        <v>0</v>
      </c>
      <c r="AF72" s="24"/>
      <c r="AG72">
        <f t="shared" si="5"/>
        <v>211.77186145422633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-33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0.62208000000000008</v>
      </c>
      <c r="E73">
        <f>GT_NG!S73</f>
        <v>2.0449532991865023</v>
      </c>
      <c r="F73">
        <f>GT_Spot!S73</f>
        <v>0</v>
      </c>
      <c r="G73">
        <f>PPCL_NG!S73</f>
        <v>86.226974492123091</v>
      </c>
      <c r="H73">
        <f>PPCL_Spot!S73</f>
        <v>0</v>
      </c>
      <c r="I73">
        <f>Bawana_NG!S73</f>
        <v>19.649261694533152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60.949702737353043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-29</v>
      </c>
      <c r="AA73" s="75">
        <f>STOA!K73</f>
        <v>111.63</v>
      </c>
      <c r="AB73" s="75">
        <f>-STOA!Q73</f>
        <v>0</v>
      </c>
      <c r="AC73">
        <f t="shared" si="3"/>
        <v>2.8951159033428562</v>
      </c>
      <c r="AD73">
        <f t="shared" si="4"/>
        <v>215.22785631985292</v>
      </c>
      <c r="AE73">
        <f>'IDT-1'!E73</f>
        <v>0</v>
      </c>
      <c r="AF73" s="24"/>
      <c r="AG73">
        <f t="shared" si="5"/>
        <v>215.22785631985292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-34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0.62208000000000008</v>
      </c>
      <c r="E74">
        <f>GT_NG!S74</f>
        <v>2.0449532991865023</v>
      </c>
      <c r="F74">
        <f>GT_Spot!S74</f>
        <v>0</v>
      </c>
      <c r="G74">
        <f>PPCL_NG!S74</f>
        <v>86.226974492123091</v>
      </c>
      <c r="H74">
        <f>PPCL_Spot!S74</f>
        <v>0</v>
      </c>
      <c r="I74">
        <f>Bawana_NG!S74</f>
        <v>19.649261694533152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61.23070642523755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-36</v>
      </c>
      <c r="AA74" s="75">
        <f>STOA!K74</f>
        <v>111.63</v>
      </c>
      <c r="AB74" s="75">
        <f>-STOA!Q74</f>
        <v>0</v>
      </c>
      <c r="AC74">
        <f t="shared" si="3"/>
        <v>2.9567744383953092</v>
      </c>
      <c r="AD74">
        <f t="shared" si="4"/>
        <v>208.44720147268498</v>
      </c>
      <c r="AE74">
        <f>'IDT-1'!E74</f>
        <v>0</v>
      </c>
      <c r="AF74" s="24"/>
      <c r="AG74">
        <f t="shared" si="5"/>
        <v>208.44720147268498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-34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0.62208000000000008</v>
      </c>
      <c r="E75">
        <f>GT_NG!S75</f>
        <v>1.932010243277849</v>
      </c>
      <c r="F75">
        <f>GT_Spot!S75</f>
        <v>0</v>
      </c>
      <c r="G75">
        <f>PPCL_NG!S75</f>
        <v>86.226974492123091</v>
      </c>
      <c r="H75">
        <f>PPCL_Spot!S75</f>
        <v>0</v>
      </c>
      <c r="I75">
        <f>Bawana_NG!S75</f>
        <v>19.649261694533152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65.873992741076663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-35</v>
      </c>
      <c r="AA75" s="75">
        <f>STOA!K75</f>
        <v>111.63</v>
      </c>
      <c r="AB75" s="75">
        <f>-STOA!Q75</f>
        <v>0</v>
      </c>
      <c r="AC75">
        <f t="shared" si="3"/>
        <v>2.9863581640538359</v>
      </c>
      <c r="AD75">
        <f t="shared" si="4"/>
        <v>213.94796100695694</v>
      </c>
      <c r="AE75">
        <f>'IDT-1'!E75</f>
        <v>0</v>
      </c>
      <c r="AF75" s="24"/>
      <c r="AG75">
        <f t="shared" si="5"/>
        <v>213.94796100695694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-34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0.62208000000000008</v>
      </c>
      <c r="E76">
        <f>GT_NG!S76</f>
        <v>1.932010243277849</v>
      </c>
      <c r="F76">
        <f>GT_Spot!S76</f>
        <v>0</v>
      </c>
      <c r="G76">
        <f>PPCL_NG!S76</f>
        <v>86.226974492123091</v>
      </c>
      <c r="H76">
        <f>PPCL_Spot!S76</f>
        <v>0</v>
      </c>
      <c r="I76">
        <f>Bawana_NG!S76</f>
        <v>19.649261694533152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67.032348303135038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-37</v>
      </c>
      <c r="AA76" s="75">
        <f>STOA!K76</f>
        <v>111.63</v>
      </c>
      <c r="AB76" s="75">
        <f>-STOA!Q76</f>
        <v>0</v>
      </c>
      <c r="AC76">
        <f t="shared" si="3"/>
        <v>3.0638576125742385</v>
      </c>
      <c r="AD76">
        <f t="shared" si="4"/>
        <v>207.02881712049492</v>
      </c>
      <c r="AE76">
        <f>'IDT-1'!E76</f>
        <v>0</v>
      </c>
      <c r="AF76" s="24"/>
      <c r="AG76">
        <f t="shared" si="5"/>
        <v>207.02881712049492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0.62208000000000008</v>
      </c>
      <c r="E77">
        <f>GT_NG!S77</f>
        <v>1.932010243277849</v>
      </c>
      <c r="F77">
        <f>GT_Spot!S77</f>
        <v>0</v>
      </c>
      <c r="G77">
        <f>PPCL_NG!S77</f>
        <v>86.226974492123091</v>
      </c>
      <c r="H77">
        <f>PPCL_Spot!S77</f>
        <v>0</v>
      </c>
      <c r="I77">
        <f>Bawana_NG!S77</f>
        <v>18.289322266276354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69.576504869679766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-42</v>
      </c>
      <c r="AA77" s="75">
        <f>STOA!K77</f>
        <v>111.63</v>
      </c>
      <c r="AB77" s="75">
        <f>-STOA!Q77</f>
        <v>0</v>
      </c>
      <c r="AC77">
        <f t="shared" si="3"/>
        <v>3.1246319828851918</v>
      </c>
      <c r="AD77">
        <f t="shared" si="4"/>
        <v>202.15225988847186</v>
      </c>
      <c r="AE77">
        <f>'IDT-1'!E77</f>
        <v>0</v>
      </c>
      <c r="AF77" s="24"/>
      <c r="AG77">
        <f t="shared" si="5"/>
        <v>202.15225988847186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-41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0.62208000000000008</v>
      </c>
      <c r="E78">
        <f>GT_NG!S78</f>
        <v>1.932010243277849</v>
      </c>
      <c r="F78">
        <f>GT_Spot!S78</f>
        <v>0</v>
      </c>
      <c r="G78">
        <f>PPCL_NG!S78</f>
        <v>86.226974492123091</v>
      </c>
      <c r="H78">
        <f>PPCL_Spot!S78</f>
        <v>0</v>
      </c>
      <c r="I78">
        <f>Bawana_NG!S78</f>
        <v>18.289322266276354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70.650422375445615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-42</v>
      </c>
      <c r="AA78" s="75">
        <f>STOA!K78</f>
        <v>111.63</v>
      </c>
      <c r="AB78" s="75">
        <f>-STOA!Q78</f>
        <v>0</v>
      </c>
      <c r="AC78">
        <f t="shared" si="3"/>
        <v>3.1421240476585139</v>
      </c>
      <c r="AD78">
        <f t="shared" si="4"/>
        <v>202.2086853294644</v>
      </c>
      <c r="AE78">
        <f>'IDT-1'!E78</f>
        <v>0</v>
      </c>
      <c r="AF78" s="24"/>
      <c r="AG78">
        <f t="shared" si="5"/>
        <v>202.2086853294644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-42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0.62208000000000008</v>
      </c>
      <c r="E79">
        <f>GT_NG!S79</f>
        <v>1.932010243277849</v>
      </c>
      <c r="F79">
        <f>GT_Spot!S79</f>
        <v>0</v>
      </c>
      <c r="G79">
        <f>PPCL_NG!S79</f>
        <v>86.226974492123091</v>
      </c>
      <c r="H79">
        <f>PPCL_Spot!S79</f>
        <v>0</v>
      </c>
      <c r="I79">
        <f>Bawana_NG!S79</f>
        <v>14.259999999999996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70.648119560065425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-37</v>
      </c>
      <c r="AA79" s="75">
        <f>STOA!K79</f>
        <v>111.63</v>
      </c>
      <c r="AB79" s="75">
        <f>-STOA!Q79</f>
        <v>0</v>
      </c>
      <c r="AC79">
        <f t="shared" si="3"/>
        <v>2.9981333465490412</v>
      </c>
      <c r="AD79">
        <f t="shared" si="4"/>
        <v>211.3210509489173</v>
      </c>
      <c r="AE79">
        <f>'IDT-1'!E79</f>
        <v>0</v>
      </c>
      <c r="AF79" s="24"/>
      <c r="AG79">
        <f t="shared" si="5"/>
        <v>211.3210509489173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-34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0.62208000000000008</v>
      </c>
      <c r="E80">
        <f>GT_NG!S80</f>
        <v>1.932010243277849</v>
      </c>
      <c r="F80">
        <f>GT_Spot!S80</f>
        <v>0</v>
      </c>
      <c r="G80">
        <f>PPCL_NG!S80</f>
        <v>86.226974492123091</v>
      </c>
      <c r="H80">
        <f>PPCL_Spot!S80</f>
        <v>0</v>
      </c>
      <c r="I80">
        <f>Bawana_NG!S80</f>
        <v>14.259999999999996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70.648111818088978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-62</v>
      </c>
      <c r="AA80" s="75">
        <f>STOA!K80</f>
        <v>111.63</v>
      </c>
      <c r="AB80" s="75">
        <f>-STOA!Q80</f>
        <v>0</v>
      </c>
      <c r="AC80">
        <f t="shared" si="3"/>
        <v>3.0404890701408842</v>
      </c>
      <c r="AD80">
        <f t="shared" si="4"/>
        <v>206.27868748334902</v>
      </c>
      <c r="AE80">
        <f>'IDT-1'!E80</f>
        <v>0</v>
      </c>
      <c r="AF80" s="24"/>
      <c r="AG80">
        <f t="shared" si="5"/>
        <v>206.27868748334902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-14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0.62208000000000008</v>
      </c>
      <c r="E81">
        <f>GT_NG!S81</f>
        <v>1.932010243277849</v>
      </c>
      <c r="F81">
        <f>GT_Spot!S81</f>
        <v>0</v>
      </c>
      <c r="G81">
        <f>PPCL_NG!S81</f>
        <v>86.226974492123091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96.620816090018977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-58</v>
      </c>
      <c r="AA81" s="75">
        <f>STOA!K81</f>
        <v>111.63</v>
      </c>
      <c r="AB81" s="75">
        <f>-STOA!Q81</f>
        <v>0</v>
      </c>
      <c r="AC81">
        <f t="shared" si="3"/>
        <v>3.7546444104704371</v>
      </c>
      <c r="AD81">
        <f t="shared" si="4"/>
        <v>206.22723641494949</v>
      </c>
      <c r="AE81">
        <f>'IDT-1'!E81</f>
        <v>0</v>
      </c>
      <c r="AF81" s="24"/>
      <c r="AG81">
        <f t="shared" si="5"/>
        <v>206.22723641494949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-60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0.62208000000000008</v>
      </c>
      <c r="E82">
        <f>GT_NG!S82</f>
        <v>1.932010243277849</v>
      </c>
      <c r="F82">
        <f>GT_Spot!S82</f>
        <v>0</v>
      </c>
      <c r="G82">
        <f>PPCL_NG!S82</f>
        <v>86.226974492123091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90.81578175140514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-55</v>
      </c>
      <c r="AA82" s="75">
        <f>STOA!K82</f>
        <v>111.63</v>
      </c>
      <c r="AB82" s="75">
        <f>-STOA!Q82</f>
        <v>0</v>
      </c>
      <c r="AC82">
        <f t="shared" si="3"/>
        <v>3.6465840179518572</v>
      </c>
      <c r="AD82">
        <f t="shared" si="4"/>
        <v>207.53026246885423</v>
      </c>
      <c r="AE82">
        <f>'IDT-1'!E82</f>
        <v>0</v>
      </c>
      <c r="AF82" s="24"/>
      <c r="AG82">
        <f t="shared" si="5"/>
        <v>207.53026246885423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0.62208000000000008</v>
      </c>
      <c r="E83">
        <f>GT_NG!S83</f>
        <v>1.932010243277849</v>
      </c>
      <c r="F83">
        <f>GT_Spot!S83</f>
        <v>0</v>
      </c>
      <c r="G83">
        <f>PPCL_NG!S83</f>
        <v>86.226974492123091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90.534764177392432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-90</v>
      </c>
      <c r="AA83" s="75">
        <f>STOA!K83</f>
        <v>111.63</v>
      </c>
      <c r="AB83" s="75">
        <f>-STOA!Q83</f>
        <v>0</v>
      </c>
      <c r="AC83">
        <f t="shared" si="3"/>
        <v>3.5933889774006045</v>
      </c>
      <c r="AD83">
        <f t="shared" si="4"/>
        <v>213.30154153298662</v>
      </c>
      <c r="AE83">
        <f>'IDT-1'!E83</f>
        <v>0</v>
      </c>
      <c r="AF83" s="24"/>
      <c r="AG83">
        <f t="shared" si="5"/>
        <v>213.30154153298662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-15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0.62208000000000008</v>
      </c>
      <c r="E84">
        <f>GT_NG!S84</f>
        <v>1.932010243277849</v>
      </c>
      <c r="F84">
        <f>GT_Spot!S84</f>
        <v>0</v>
      </c>
      <c r="G84">
        <f>PPCL_NG!S84</f>
        <v>86.226974492123091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90.534764177392432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-90</v>
      </c>
      <c r="AA84" s="75">
        <f>STOA!K84</f>
        <v>111.63</v>
      </c>
      <c r="AB84" s="75">
        <f>-STOA!Q84</f>
        <v>0</v>
      </c>
      <c r="AC84">
        <f t="shared" si="3"/>
        <v>3.6188024505752718</v>
      </c>
      <c r="AD84">
        <f t="shared" si="4"/>
        <v>210.27612805981195</v>
      </c>
      <c r="AE84">
        <f>'IDT-1'!E84</f>
        <v>0</v>
      </c>
      <c r="AF84" s="24"/>
      <c r="AG84">
        <f t="shared" si="5"/>
        <v>210.27612805981195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-18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0.62208000000000008</v>
      </c>
      <c r="E85">
        <f>GT_NG!S85</f>
        <v>1.932010243277849</v>
      </c>
      <c r="F85">
        <f>GT_Spot!S85</f>
        <v>0</v>
      </c>
      <c r="G85">
        <f>PPCL_NG!S85</f>
        <v>86.226974492123091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91.582267869206063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-90</v>
      </c>
      <c r="AA85" s="75">
        <f>STOA!K85</f>
        <v>111.63</v>
      </c>
      <c r="AB85" s="75">
        <f>-STOA!Q85</f>
        <v>0</v>
      </c>
      <c r="AC85">
        <f t="shared" si="3"/>
        <v>3.6191303238616168</v>
      </c>
      <c r="AD85">
        <f t="shared" si="4"/>
        <v>212.32330387833923</v>
      </c>
      <c r="AE85">
        <f>'IDT-1'!E85</f>
        <v>0</v>
      </c>
      <c r="AF85" s="24"/>
      <c r="AG85">
        <f t="shared" si="5"/>
        <v>212.32330387833923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0.62208000000000008</v>
      </c>
      <c r="E86">
        <f>GT_NG!S86</f>
        <v>1.932010243277849</v>
      </c>
      <c r="F86">
        <f>GT_Spot!S86</f>
        <v>0</v>
      </c>
      <c r="G86">
        <f>PPCL_NG!S86</f>
        <v>86.226974492123091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91.013700563440466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-90</v>
      </c>
      <c r="AA86" s="75">
        <f>STOA!K86</f>
        <v>111.63</v>
      </c>
      <c r="AB86" s="75">
        <f>-STOA!Q86</f>
        <v>0</v>
      </c>
      <c r="AC86">
        <f t="shared" si="3"/>
        <v>3.6143543584931859</v>
      </c>
      <c r="AD86">
        <f t="shared" si="4"/>
        <v>211.75951253794204</v>
      </c>
      <c r="AE86">
        <f>'IDT-1'!E86</f>
        <v>0</v>
      </c>
      <c r="AF86" s="24"/>
      <c r="AG86">
        <f t="shared" si="5"/>
        <v>211.75951253794204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-17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0.62208000000000008</v>
      </c>
      <c r="E87">
        <f>GT_NG!S87</f>
        <v>1.9938528407326921</v>
      </c>
      <c r="F87">
        <f>GT_Spot!S87</f>
        <v>0</v>
      </c>
      <c r="G87">
        <f>PPCL_NG!S87</f>
        <v>86.226974492123091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4.080000000000001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91.197652482890561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-90</v>
      </c>
      <c r="AA87" s="75">
        <f>STOA!K87</f>
        <v>111.63</v>
      </c>
      <c r="AB87" s="75">
        <f>-STOA!Q87</f>
        <v>0</v>
      </c>
      <c r="AC87">
        <f t="shared" si="3"/>
        <v>3.6337487169854099</v>
      </c>
      <c r="AD87">
        <f t="shared" si="4"/>
        <v>218.06591269635476</v>
      </c>
      <c r="AE87">
        <f>'IDT-1'!E87</f>
        <v>0</v>
      </c>
      <c r="AF87" s="24"/>
      <c r="AG87">
        <f t="shared" si="5"/>
        <v>218.06591269635476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0.62208000000000008</v>
      </c>
      <c r="E88">
        <f>GT_NG!S88</f>
        <v>1.9938528407326921</v>
      </c>
      <c r="F88">
        <f>GT_Spot!S88</f>
        <v>0</v>
      </c>
      <c r="G88">
        <f>PPCL_NG!S88</f>
        <v>86.226974492123091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4.080000000000001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91.197652482890561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-90</v>
      </c>
      <c r="AA88" s="75">
        <f>STOA!K88</f>
        <v>111.63</v>
      </c>
      <c r="AB88" s="75">
        <f>-STOA!Q88</f>
        <v>0</v>
      </c>
      <c r="AC88">
        <f t="shared" si="3"/>
        <v>3.6422198747102992</v>
      </c>
      <c r="AD88">
        <f t="shared" si="4"/>
        <v>217.05744153862989</v>
      </c>
      <c r="AE88">
        <f>'IDT-1'!E88</f>
        <v>0</v>
      </c>
      <c r="AF88" s="24"/>
      <c r="AG88">
        <f t="shared" si="5"/>
        <v>217.05744153862989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-16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0.62208000000000008</v>
      </c>
      <c r="E89">
        <f>GT_NG!S89</f>
        <v>1.9938528407326921</v>
      </c>
      <c r="F89">
        <f>GT_Spot!S89</f>
        <v>0</v>
      </c>
      <c r="G89">
        <f>PPCL_NG!S89</f>
        <v>86.226974492123091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4.080000000000001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103.66753115899749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-90</v>
      </c>
      <c r="AA89" s="75">
        <f>STOA!K89</f>
        <v>111.63</v>
      </c>
      <c r="AB89" s="75">
        <f>-STOA!Q89</f>
        <v>0</v>
      </c>
      <c r="AC89">
        <f t="shared" si="3"/>
        <v>3.7469668555895965</v>
      </c>
      <c r="AD89">
        <f t="shared" si="4"/>
        <v>229.42257323385752</v>
      </c>
      <c r="AE89">
        <f>'IDT-1'!E89</f>
        <v>0</v>
      </c>
      <c r="AF89" s="24"/>
      <c r="AG89">
        <f t="shared" si="5"/>
        <v>229.42257323385752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-16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0.62208000000000008</v>
      </c>
      <c r="E90">
        <f>GT_NG!S90</f>
        <v>1.9938528407326921</v>
      </c>
      <c r="F90">
        <f>GT_Spot!S90</f>
        <v>0</v>
      </c>
      <c r="G90">
        <f>PPCL_NG!S90</f>
        <v>47.628328830567355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4.080000000000001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110.29672867068776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-90</v>
      </c>
      <c r="AA90" s="75">
        <f>STOA!K90</f>
        <v>111.63</v>
      </c>
      <c r="AB90" s="75">
        <f>-STOA!Q90</f>
        <v>0</v>
      </c>
      <c r="AC90">
        <f t="shared" si="3"/>
        <v>3.4699523334058378</v>
      </c>
      <c r="AD90">
        <f t="shared" si="4"/>
        <v>198.73013960617578</v>
      </c>
      <c r="AE90">
        <f>'IDT-1'!E90</f>
        <v>0</v>
      </c>
      <c r="AF90" s="24"/>
      <c r="AG90">
        <f t="shared" si="5"/>
        <v>198.73013960617578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0.62208000000000008</v>
      </c>
      <c r="E91">
        <f>GT_NG!S91</f>
        <v>1.9938528407326921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110.29672867068776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-90</v>
      </c>
      <c r="AA91" s="75">
        <f>STOA!K91</f>
        <v>111.63</v>
      </c>
      <c r="AB91" s="75">
        <f>-STOA!Q91</f>
        <v>0</v>
      </c>
      <c r="AC91">
        <f t="shared" si="3"/>
        <v>3.7786535289539613</v>
      </c>
      <c r="AD91">
        <f t="shared" si="4"/>
        <v>233.16310958006034</v>
      </c>
      <c r="AE91">
        <f>'IDT-1'!E91</f>
        <v>0</v>
      </c>
      <c r="AF91" s="24"/>
      <c r="AG91">
        <f t="shared" si="5"/>
        <v>233.16310958006034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0.62208000000000008</v>
      </c>
      <c r="E92">
        <f>GT_NG!S92</f>
        <v>1.9938528407326921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99.265915686865554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-90</v>
      </c>
      <c r="AA92" s="75">
        <f>STOA!K92</f>
        <v>111.63</v>
      </c>
      <c r="AB92" s="75">
        <f>-STOA!Q92</f>
        <v>0</v>
      </c>
      <c r="AC92">
        <f t="shared" si="3"/>
        <v>3.6859946998898541</v>
      </c>
      <c r="AD92">
        <f t="shared" si="4"/>
        <v>222.22495542530223</v>
      </c>
      <c r="AE92">
        <f>'IDT-1'!E92</f>
        <v>0</v>
      </c>
      <c r="AF92" s="24"/>
      <c r="AG92">
        <f t="shared" si="5"/>
        <v>222.22495542530223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-16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0.62208000000000008</v>
      </c>
      <c r="E93">
        <f>GT_NG!S93</f>
        <v>2.0449532991865023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99.265915686865554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-90</v>
      </c>
      <c r="AA93" s="75">
        <f>STOA!K93</f>
        <v>111.63</v>
      </c>
      <c r="AB93" s="75">
        <f>-STOA!Q93</f>
        <v>0</v>
      </c>
      <c r="AC93">
        <f t="shared" si="3"/>
        <v>3.6864239437408668</v>
      </c>
      <c r="AD93">
        <f t="shared" si="4"/>
        <v>222.27562663990503</v>
      </c>
      <c r="AE93">
        <f>'IDT-1'!E93</f>
        <v>0</v>
      </c>
      <c r="AF93" s="24"/>
      <c r="AG93">
        <f t="shared" si="5"/>
        <v>222.27562663990503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-16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0.62208000000000008</v>
      </c>
      <c r="E94">
        <f>GT_NG!S94</f>
        <v>2.0449532991865023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90.910563943952255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-90</v>
      </c>
      <c r="AA94" s="75">
        <f>STOA!K94</f>
        <v>111.63</v>
      </c>
      <c r="AB94" s="75">
        <f>-STOA!Q94</f>
        <v>0</v>
      </c>
      <c r="AC94">
        <f t="shared" si="3"/>
        <v>3.5738832004759495</v>
      </c>
      <c r="AD94">
        <f t="shared" si="4"/>
        <v>219.03281564025662</v>
      </c>
      <c r="AE94">
        <f>'IDT-1'!E94</f>
        <v>0</v>
      </c>
      <c r="AF94" s="24"/>
      <c r="AG94">
        <f t="shared" si="5"/>
        <v>219.03281564025662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-11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0.62208000000000008</v>
      </c>
      <c r="E95">
        <f>GT_NG!S95</f>
        <v>2.0449532991865023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90.72042587587211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-90</v>
      </c>
      <c r="AA95" s="75">
        <f>STOA!K95</f>
        <v>111.63</v>
      </c>
      <c r="AB95" s="75">
        <f>-STOA!Q95</f>
        <v>0</v>
      </c>
      <c r="AC95">
        <f t="shared" si="3"/>
        <v>3.6485264602280778</v>
      </c>
      <c r="AD95">
        <f t="shared" si="4"/>
        <v>209.76803431242436</v>
      </c>
      <c r="AE95">
        <f>'IDT-1'!E95</f>
        <v>0</v>
      </c>
      <c r="AF95" s="24"/>
      <c r="AG95">
        <f t="shared" si="5"/>
        <v>209.76803431242436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0.62208000000000008</v>
      </c>
      <c r="E96">
        <f>GT_NG!S96</f>
        <v>2.0449532991865023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90.718947409671017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-90</v>
      </c>
      <c r="AA96" s="75">
        <f>STOA!K96</f>
        <v>111.63</v>
      </c>
      <c r="AB96" s="75">
        <f>-STOA!Q96</f>
        <v>0</v>
      </c>
      <c r="AC96">
        <f t="shared" si="3"/>
        <v>3.6569851988368778</v>
      </c>
      <c r="AD96">
        <f t="shared" si="4"/>
        <v>208.75809710761447</v>
      </c>
      <c r="AE96">
        <f>'IDT-1'!E96</f>
        <v>0</v>
      </c>
      <c r="AF96" s="24"/>
      <c r="AG96">
        <f t="shared" si="5"/>
        <v>208.75809710761447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-21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0.62208000000000008</v>
      </c>
      <c r="E97">
        <f>GT_NG!S97</f>
        <v>2.0449532991865023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90.718947409671017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-90</v>
      </c>
      <c r="AA97" s="75">
        <f>STOA!K97</f>
        <v>111.63</v>
      </c>
      <c r="AB97" s="75">
        <f>-STOA!Q97</f>
        <v>0</v>
      </c>
      <c r="AC97">
        <f t="shared" si="3"/>
        <v>3.6654563565617666</v>
      </c>
      <c r="AD97">
        <f t="shared" si="4"/>
        <v>207.74962594988958</v>
      </c>
      <c r="AE97">
        <f>'IDT-1'!E97</f>
        <v>0</v>
      </c>
      <c r="AF97" s="24"/>
      <c r="AG97">
        <f t="shared" si="5"/>
        <v>207.74962594988958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-22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0.62208000000000008</v>
      </c>
      <c r="E98">
        <f>GT_NG!S98</f>
        <v>2.0449532991865023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90.718947409671017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-90</v>
      </c>
      <c r="AA98" s="75">
        <f>STOA!K98</f>
        <v>111.63</v>
      </c>
      <c r="AB98" s="75">
        <f>-STOA!Q98</f>
        <v>0</v>
      </c>
      <c r="AC98">
        <f t="shared" si="3"/>
        <v>3.6823986720115447</v>
      </c>
      <c r="AD98">
        <f t="shared" si="4"/>
        <v>205.73268363443981</v>
      </c>
      <c r="AE98">
        <f>'IDT-1'!E98</f>
        <v>0</v>
      </c>
      <c r="AF98" s="24"/>
      <c r="AG98">
        <f t="shared" si="5"/>
        <v>205.73268363443981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-24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4.8648183898736139E-2</v>
      </c>
      <c r="F99">
        <f t="shared" si="6"/>
        <v>0</v>
      </c>
      <c r="G99">
        <f t="shared" si="6"/>
        <v>1.9769661345215952</v>
      </c>
      <c r="H99">
        <f t="shared" si="6"/>
        <v>0</v>
      </c>
      <c r="I99">
        <f t="shared" si="6"/>
        <v>0.45308083494425105</v>
      </c>
      <c r="J99">
        <f t="shared" si="6"/>
        <v>0</v>
      </c>
      <c r="K99">
        <f t="shared" si="6"/>
        <v>4.0800000000000012E-3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1.7257967314923834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5.962499999999997E-2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-1.806</v>
      </c>
      <c r="AA99" s="75">
        <f t="shared" si="6"/>
        <v>3.1036799999999953</v>
      </c>
      <c r="AB99" s="75">
        <f t="shared" si="6"/>
        <v>0</v>
      </c>
      <c r="AC99">
        <f t="shared" si="6"/>
        <v>8.3909849339613207E-2</v>
      </c>
      <c r="AD99">
        <f t="shared" si="6"/>
        <v>4.7395701115173541</v>
      </c>
      <c r="AE99">
        <f t="shared" si="6"/>
        <v>0</v>
      </c>
      <c r="AG99">
        <f t="shared" si="6"/>
        <v>4.7395701115173541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-0.76600000000000001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0.23528208382485055</v>
      </c>
      <c r="AD3">
        <f>SUM(B3:AB3,AI3:AV3)-AC3</f>
        <v>27.774489800085934</v>
      </c>
      <c r="AE3">
        <f>'IDT-1'!D3</f>
        <v>0</v>
      </c>
      <c r="AF3" s="24"/>
      <c r="AG3">
        <f>SUM(AD3:AF3)</f>
        <v>27.774489800085934</v>
      </c>
      <c r="AI3" s="34">
        <f>PXIL!L3</f>
        <v>0</v>
      </c>
      <c r="AJ3" s="34">
        <f>PXIL!R3</f>
        <v>0</v>
      </c>
      <c r="AK3" s="34">
        <f>RTM_IEX!L3</f>
        <v>0.66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0.23519808382485055</v>
      </c>
      <c r="AD4">
        <f t="shared" ref="AD4:AD67" si="1">SUM(B4:AB4,AI4:AV4)-AC4</f>
        <v>27.76457380008593</v>
      </c>
      <c r="AE4">
        <f>'IDT-1'!D4</f>
        <v>0</v>
      </c>
      <c r="AF4" s="24"/>
      <c r="AG4">
        <f t="shared" ref="AG4:AG67" si="2">SUM(AD4:AF4)</f>
        <v>27.76457380008593</v>
      </c>
      <c r="AI4" s="34">
        <f>PXIL!L4</f>
        <v>0</v>
      </c>
      <c r="AJ4" s="34">
        <f>PXIL!R4</f>
        <v>0</v>
      </c>
      <c r="AK4" s="34">
        <f>RTM_IEX!L4</f>
        <v>0.65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0.23587008382485056</v>
      </c>
      <c r="AD5">
        <f t="shared" si="1"/>
        <v>27.843901800085934</v>
      </c>
      <c r="AE5">
        <f>'IDT-1'!D5</f>
        <v>0</v>
      </c>
      <c r="AF5" s="24"/>
      <c r="AG5">
        <f t="shared" si="2"/>
        <v>27.843901800085934</v>
      </c>
      <c r="AI5" s="34">
        <f>PXIL!L5</f>
        <v>0</v>
      </c>
      <c r="AJ5" s="34">
        <f>PXIL!R5</f>
        <v>0</v>
      </c>
      <c r="AK5" s="34">
        <f>RTM_IEX!L5</f>
        <v>0.73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0.23637408382485056</v>
      </c>
      <c r="AD6">
        <f t="shared" si="1"/>
        <v>27.903397800085934</v>
      </c>
      <c r="AE6">
        <f>'IDT-1'!D6</f>
        <v>0</v>
      </c>
      <c r="AF6" s="24"/>
      <c r="AG6">
        <f t="shared" si="2"/>
        <v>27.903397800085934</v>
      </c>
      <c r="AI6" s="34">
        <f>PXIL!L6</f>
        <v>0</v>
      </c>
      <c r="AJ6" s="34">
        <f>PXIL!R6</f>
        <v>0</v>
      </c>
      <c r="AK6" s="34">
        <f>RTM_IEX!L6</f>
        <v>0.79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0.23284608382485056</v>
      </c>
      <c r="AD7">
        <f t="shared" si="1"/>
        <v>27.486925800085935</v>
      </c>
      <c r="AE7">
        <f>'IDT-1'!D7</f>
        <v>0</v>
      </c>
      <c r="AF7" s="24"/>
      <c r="AG7">
        <f t="shared" si="2"/>
        <v>27.486925800085935</v>
      </c>
      <c r="AI7" s="34">
        <f>PXIL!L7</f>
        <v>0</v>
      </c>
      <c r="AJ7" s="34">
        <f>PXIL!R7</f>
        <v>0</v>
      </c>
      <c r="AK7" s="34">
        <f>RTM_IEX!L7</f>
        <v>0.37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0.23276208382485056</v>
      </c>
      <c r="AD8">
        <f t="shared" si="1"/>
        <v>27.477009800085931</v>
      </c>
      <c r="AE8">
        <f>'IDT-1'!D8</f>
        <v>0</v>
      </c>
      <c r="AF8" s="24"/>
      <c r="AG8">
        <f t="shared" si="2"/>
        <v>27.477009800085931</v>
      </c>
      <c r="AI8" s="34">
        <f>PXIL!L8</f>
        <v>0</v>
      </c>
      <c r="AJ8" s="34">
        <f>PXIL!R8</f>
        <v>0</v>
      </c>
      <c r="AK8" s="34">
        <f>RTM_IEX!L8</f>
        <v>0.36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16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0.21915408382485058</v>
      </c>
      <c r="AD9">
        <f t="shared" si="1"/>
        <v>25.870617800085935</v>
      </c>
      <c r="AE9">
        <f>'IDT-1'!D9</f>
        <v>0</v>
      </c>
      <c r="AF9" s="24"/>
      <c r="AG9">
        <f t="shared" si="2"/>
        <v>25.870617800085935</v>
      </c>
      <c r="AI9" s="34">
        <f>PXIL!L9</f>
        <v>0</v>
      </c>
      <c r="AJ9" s="34">
        <f>PXIL!R9</f>
        <v>0</v>
      </c>
      <c r="AK9" s="34">
        <f>RTM_IEX!L9</f>
        <v>0.39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0.23175408382485055</v>
      </c>
      <c r="AD10">
        <f t="shared" si="1"/>
        <v>27.358017800085932</v>
      </c>
      <c r="AE10">
        <f>'IDT-1'!D10</f>
        <v>0</v>
      </c>
      <c r="AF10" s="24"/>
      <c r="AG10">
        <f t="shared" si="2"/>
        <v>27.358017800085932</v>
      </c>
      <c r="AI10" s="34">
        <f>PXIL!L10</f>
        <v>0</v>
      </c>
      <c r="AJ10" s="34">
        <f>PXIL!R10</f>
        <v>0</v>
      </c>
      <c r="AK10" s="34">
        <f>RTM_IEX!L10</f>
        <v>0.24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16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0.21915599999999999</v>
      </c>
      <c r="AD11">
        <f t="shared" si="1"/>
        <v>25.870843999999998</v>
      </c>
      <c r="AE11">
        <f>'IDT-1'!D11</f>
        <v>0</v>
      </c>
      <c r="AF11" s="24"/>
      <c r="AG11">
        <f t="shared" si="2"/>
        <v>25.870843999999998</v>
      </c>
      <c r="AI11" s="34">
        <f>PXIL!L11</f>
        <v>0</v>
      </c>
      <c r="AJ11" s="34">
        <f>PXIL!R11</f>
        <v>0</v>
      </c>
      <c r="AK11" s="34">
        <f>RTM_IEX!L11</f>
        <v>0.39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0.23293199999999997</v>
      </c>
      <c r="AD12">
        <f t="shared" si="1"/>
        <v>27.497067999999995</v>
      </c>
      <c r="AE12">
        <f>'IDT-1'!D12</f>
        <v>0</v>
      </c>
      <c r="AF12" s="24"/>
      <c r="AG12">
        <f t="shared" si="2"/>
        <v>27.497067999999995</v>
      </c>
      <c r="AI12" s="34">
        <f>PXIL!L12</f>
        <v>0</v>
      </c>
      <c r="AJ12" s="34">
        <f>PXIL!R12</f>
        <v>0</v>
      </c>
      <c r="AK12" s="34">
        <f>RTM_IEX!L12</f>
        <v>0.38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0.23267999999999997</v>
      </c>
      <c r="AD13">
        <f t="shared" si="1"/>
        <v>27.467320000000001</v>
      </c>
      <c r="AE13">
        <f>'IDT-1'!D13</f>
        <v>0</v>
      </c>
      <c r="AF13" s="24"/>
      <c r="AG13">
        <f t="shared" si="2"/>
        <v>27.467320000000001</v>
      </c>
      <c r="AI13" s="34">
        <f>PXIL!L13</f>
        <v>0</v>
      </c>
      <c r="AJ13" s="34">
        <f>PXIL!R13</f>
        <v>0</v>
      </c>
      <c r="AK13" s="34">
        <f>RTM_IEX!L13</f>
        <v>0.35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0.23259599999999997</v>
      </c>
      <c r="AD14">
        <f t="shared" si="1"/>
        <v>27.457403999999997</v>
      </c>
      <c r="AE14">
        <f>'IDT-1'!D14</f>
        <v>0</v>
      </c>
      <c r="AF14" s="24"/>
      <c r="AG14">
        <f t="shared" si="2"/>
        <v>27.457403999999997</v>
      </c>
      <c r="AI14" s="34">
        <f>PXIL!L14</f>
        <v>0</v>
      </c>
      <c r="AJ14" s="34">
        <f>PXIL!R14</f>
        <v>0</v>
      </c>
      <c r="AK14" s="34">
        <f>RTM_IEX!L14</f>
        <v>0.34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16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0.21873599999999999</v>
      </c>
      <c r="AD15">
        <f t="shared" si="1"/>
        <v>25.821263999999999</v>
      </c>
      <c r="AE15">
        <f>'IDT-1'!D15</f>
        <v>0</v>
      </c>
      <c r="AF15" s="24"/>
      <c r="AG15">
        <f t="shared" si="2"/>
        <v>25.821263999999999</v>
      </c>
      <c r="AI15" s="34">
        <f>PXIL!L15</f>
        <v>0</v>
      </c>
      <c r="AJ15" s="34">
        <f>PXIL!R15</f>
        <v>0</v>
      </c>
      <c r="AK15" s="34">
        <f>RTM_IEX!L15</f>
        <v>0.34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16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0.21865199999999999</v>
      </c>
      <c r="AD16">
        <f t="shared" si="1"/>
        <v>25.811347999999999</v>
      </c>
      <c r="AE16">
        <f>'IDT-1'!D16</f>
        <v>0</v>
      </c>
      <c r="AF16" s="24"/>
      <c r="AG16">
        <f t="shared" si="2"/>
        <v>25.811347999999999</v>
      </c>
      <c r="AI16" s="34">
        <f>PXIL!L16</f>
        <v>0</v>
      </c>
      <c r="AJ16" s="34">
        <f>PXIL!R16</f>
        <v>0</v>
      </c>
      <c r="AK16" s="34">
        <f>RTM_IEX!L16</f>
        <v>0.33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16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0.21932399999999999</v>
      </c>
      <c r="AD17">
        <f t="shared" si="1"/>
        <v>25.890675999999999</v>
      </c>
      <c r="AE17">
        <f>'IDT-1'!D17</f>
        <v>0</v>
      </c>
      <c r="AF17" s="24"/>
      <c r="AG17">
        <f t="shared" si="2"/>
        <v>25.890675999999999</v>
      </c>
      <c r="AI17" s="34">
        <f>PXIL!L17</f>
        <v>0</v>
      </c>
      <c r="AJ17" s="34">
        <f>PXIL!R17</f>
        <v>0</v>
      </c>
      <c r="AK17" s="34">
        <f>RTM_IEX!L17</f>
        <v>0.41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16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0.21940799999999999</v>
      </c>
      <c r="AD18">
        <f t="shared" si="1"/>
        <v>25.900592</v>
      </c>
      <c r="AE18">
        <f>'IDT-1'!D18</f>
        <v>0</v>
      </c>
      <c r="AF18" s="24"/>
      <c r="AG18">
        <f t="shared" si="2"/>
        <v>25.900592</v>
      </c>
      <c r="AI18" s="34">
        <f>PXIL!L18</f>
        <v>0</v>
      </c>
      <c r="AJ18" s="34">
        <f>PXIL!R18</f>
        <v>0</v>
      </c>
      <c r="AK18" s="34">
        <f>RTM_IEX!L18</f>
        <v>0.42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16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0.219828</v>
      </c>
      <c r="AD19">
        <f t="shared" si="1"/>
        <v>25.950171999999998</v>
      </c>
      <c r="AE19">
        <f>'IDT-1'!D19</f>
        <v>0</v>
      </c>
      <c r="AF19" s="24"/>
      <c r="AG19">
        <f t="shared" si="2"/>
        <v>25.950171999999998</v>
      </c>
      <c r="AI19" s="34">
        <f>PXIL!L19</f>
        <v>0</v>
      </c>
      <c r="AJ19" s="34">
        <f>PXIL!R19</f>
        <v>0</v>
      </c>
      <c r="AK19" s="34">
        <f>RTM_IEX!L19</f>
        <v>0.47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16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0.21957599999999999</v>
      </c>
      <c r="AD20">
        <f t="shared" si="1"/>
        <v>25.920424000000001</v>
      </c>
      <c r="AE20">
        <f>'IDT-1'!D20</f>
        <v>0</v>
      </c>
      <c r="AF20" s="24"/>
      <c r="AG20">
        <f t="shared" si="2"/>
        <v>25.920424000000001</v>
      </c>
      <c r="AI20" s="34">
        <f>PXIL!L20</f>
        <v>0</v>
      </c>
      <c r="AJ20" s="34">
        <f>PXIL!R20</f>
        <v>0</v>
      </c>
      <c r="AK20" s="34">
        <f>RTM_IEX!L20</f>
        <v>0.44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16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0.21915599999999999</v>
      </c>
      <c r="AD21">
        <f t="shared" si="1"/>
        <v>25.870843999999998</v>
      </c>
      <c r="AE21">
        <f>'IDT-1'!D21</f>
        <v>0</v>
      </c>
      <c r="AF21" s="24"/>
      <c r="AG21">
        <f t="shared" si="2"/>
        <v>25.870843999999998</v>
      </c>
      <c r="AI21" s="34">
        <f>PXIL!L21</f>
        <v>0</v>
      </c>
      <c r="AJ21" s="34">
        <f>PXIL!R21</f>
        <v>0</v>
      </c>
      <c r="AK21" s="34">
        <f>RTM_IEX!L21</f>
        <v>0.39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16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0.21881999999999999</v>
      </c>
      <c r="AD22">
        <f t="shared" si="1"/>
        <v>25.83118</v>
      </c>
      <c r="AE22">
        <f>'IDT-1'!D22</f>
        <v>0</v>
      </c>
      <c r="AF22" s="24"/>
      <c r="AG22">
        <f t="shared" si="2"/>
        <v>25.83118</v>
      </c>
      <c r="AI22" s="34">
        <f>PXIL!L22</f>
        <v>0</v>
      </c>
      <c r="AJ22" s="34">
        <f>PXIL!R22</f>
        <v>0</v>
      </c>
      <c r="AK22" s="34">
        <f>RTM_IEX!L22</f>
        <v>0.35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0.23284608382485056</v>
      </c>
      <c r="AD23">
        <f t="shared" si="1"/>
        <v>27.486925800085935</v>
      </c>
      <c r="AE23">
        <f>'IDT-1'!D23</f>
        <v>0</v>
      </c>
      <c r="AF23" s="24"/>
      <c r="AG23">
        <f t="shared" si="2"/>
        <v>27.486925800085935</v>
      </c>
      <c r="AI23" s="34">
        <f>PXIL!L23</f>
        <v>0</v>
      </c>
      <c r="AJ23" s="34">
        <f>PXIL!R23</f>
        <v>0</v>
      </c>
      <c r="AK23" s="34">
        <f>RTM_IEX!L23</f>
        <v>0.37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0.23284608382485056</v>
      </c>
      <c r="AD24">
        <f t="shared" si="1"/>
        <v>27.486925800085935</v>
      </c>
      <c r="AE24">
        <f>'IDT-1'!D24</f>
        <v>0</v>
      </c>
      <c r="AF24" s="24"/>
      <c r="AG24">
        <f t="shared" si="2"/>
        <v>27.486925800085935</v>
      </c>
      <c r="AI24" s="34">
        <f>PXIL!L24</f>
        <v>0</v>
      </c>
      <c r="AJ24" s="34">
        <f>PXIL!R24</f>
        <v>0</v>
      </c>
      <c r="AK24" s="34">
        <f>RTM_IEX!L24</f>
        <v>0.37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0.23410608382485057</v>
      </c>
      <c r="AD25">
        <f t="shared" si="1"/>
        <v>27.635665800085931</v>
      </c>
      <c r="AE25">
        <f>'IDT-1'!D25</f>
        <v>0</v>
      </c>
      <c r="AF25" s="24"/>
      <c r="AG25">
        <f t="shared" si="2"/>
        <v>27.635665800085931</v>
      </c>
      <c r="AI25" s="34">
        <f>PXIL!L25</f>
        <v>0</v>
      </c>
      <c r="AJ25" s="34">
        <f>PXIL!R25</f>
        <v>0</v>
      </c>
      <c r="AK25" s="34">
        <f>RTM_IEX!L25</f>
        <v>0.52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0.23444208382485054</v>
      </c>
      <c r="AD26">
        <f t="shared" si="1"/>
        <v>27.675329800085933</v>
      </c>
      <c r="AE26">
        <f>'IDT-1'!D26</f>
        <v>0</v>
      </c>
      <c r="AF26" s="24"/>
      <c r="AG26">
        <f t="shared" si="2"/>
        <v>27.675329800085933</v>
      </c>
      <c r="AI26" s="34">
        <f>PXIL!L26</f>
        <v>0</v>
      </c>
      <c r="AJ26" s="34">
        <f>PXIL!R26</f>
        <v>0</v>
      </c>
      <c r="AK26" s="34">
        <f>RTM_IEX!L26</f>
        <v>0.56000000000000005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0.23662608382485056</v>
      </c>
      <c r="AD27">
        <f t="shared" si="1"/>
        <v>27.933145800085931</v>
      </c>
      <c r="AE27">
        <f>'IDT-1'!D27</f>
        <v>0</v>
      </c>
      <c r="AF27" s="24"/>
      <c r="AG27">
        <f t="shared" si="2"/>
        <v>27.933145800085931</v>
      </c>
      <c r="AI27" s="34">
        <f>PXIL!L27</f>
        <v>0</v>
      </c>
      <c r="AJ27" s="34">
        <f>PXIL!R27</f>
        <v>0</v>
      </c>
      <c r="AK27" s="34">
        <f>RTM_IEX!L27</f>
        <v>0.82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4.08</v>
      </c>
      <c r="AB28" s="75">
        <f>-STOA!R28</f>
        <v>0</v>
      </c>
      <c r="AC28">
        <f t="shared" si="0"/>
        <v>0.23158608382485055</v>
      </c>
      <c r="AD28">
        <f t="shared" si="1"/>
        <v>27.338185800085931</v>
      </c>
      <c r="AE28">
        <f>'IDT-1'!D28</f>
        <v>0</v>
      </c>
      <c r="AF28" s="24"/>
      <c r="AG28">
        <f t="shared" si="2"/>
        <v>27.338185800085931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4.3999999999999995</v>
      </c>
      <c r="AB29" s="75">
        <f>-STOA!R29</f>
        <v>0</v>
      </c>
      <c r="AC29">
        <f t="shared" si="0"/>
        <v>0.23427408382485057</v>
      </c>
      <c r="AD29">
        <f t="shared" si="1"/>
        <v>27.655497800085932</v>
      </c>
      <c r="AE29">
        <f>'IDT-1'!D29</f>
        <v>0</v>
      </c>
      <c r="AF29" s="24"/>
      <c r="AG29">
        <f t="shared" si="2"/>
        <v>27.655497800085932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4.6099999999999994</v>
      </c>
      <c r="AB30" s="75">
        <f>-STOA!R30</f>
        <v>0</v>
      </c>
      <c r="AC30">
        <f t="shared" si="0"/>
        <v>0.23603999999999997</v>
      </c>
      <c r="AD30">
        <f t="shared" si="1"/>
        <v>27.863959999999999</v>
      </c>
      <c r="AE30">
        <f>'IDT-1'!D30</f>
        <v>0</v>
      </c>
      <c r="AF30" s="24"/>
      <c r="AG30">
        <f t="shared" si="2"/>
        <v>27.863959999999999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4.96</v>
      </c>
      <c r="AB31" s="75">
        <f>-STOA!R31</f>
        <v>0</v>
      </c>
      <c r="AC31">
        <f t="shared" si="0"/>
        <v>0.23897999999999997</v>
      </c>
      <c r="AD31">
        <f t="shared" si="1"/>
        <v>28.211019999999998</v>
      </c>
      <c r="AE31">
        <f>'IDT-1'!D31</f>
        <v>0</v>
      </c>
      <c r="AF31" s="24"/>
      <c r="AG31">
        <f t="shared" si="2"/>
        <v>28.211019999999998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5.33</v>
      </c>
      <c r="AB32" s="75">
        <f>-STOA!R32</f>
        <v>0</v>
      </c>
      <c r="AC32">
        <f t="shared" si="0"/>
        <v>0.242088</v>
      </c>
      <c r="AD32">
        <f t="shared" si="1"/>
        <v>28.577912000000001</v>
      </c>
      <c r="AE32">
        <f>'IDT-1'!D32</f>
        <v>0</v>
      </c>
      <c r="AF32" s="24"/>
      <c r="AG32">
        <f t="shared" si="2"/>
        <v>28.577912000000001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5.89</v>
      </c>
      <c r="AB33" s="75">
        <f>-STOA!R33</f>
        <v>0</v>
      </c>
      <c r="AC33">
        <f t="shared" si="0"/>
        <v>0.24679199999999998</v>
      </c>
      <c r="AD33">
        <f t="shared" si="1"/>
        <v>29.133208</v>
      </c>
      <c r="AE33">
        <f>'IDT-1'!D33</f>
        <v>0</v>
      </c>
      <c r="AF33" s="24"/>
      <c r="AG33">
        <f t="shared" si="2"/>
        <v>29.133208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6.42</v>
      </c>
      <c r="AB34" s="75">
        <f>-STOA!R34</f>
        <v>0</v>
      </c>
      <c r="AC34">
        <f t="shared" si="0"/>
        <v>0.25124399999999997</v>
      </c>
      <c r="AD34">
        <f t="shared" si="1"/>
        <v>29.658755999999997</v>
      </c>
      <c r="AE34">
        <f>'IDT-1'!D34</f>
        <v>0</v>
      </c>
      <c r="AF34" s="24"/>
      <c r="AG34">
        <f t="shared" si="2"/>
        <v>29.658755999999997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5.8397805748637976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7.25</v>
      </c>
      <c r="AB35" s="75">
        <f>-STOA!R35</f>
        <v>0</v>
      </c>
      <c r="AC35">
        <f t="shared" si="0"/>
        <v>0.2582141568288559</v>
      </c>
      <c r="AD35">
        <f t="shared" si="1"/>
        <v>30.481566418034941</v>
      </c>
      <c r="AE35">
        <f>'IDT-1'!D35</f>
        <v>0</v>
      </c>
      <c r="AF35" s="24"/>
      <c r="AG35">
        <f t="shared" si="2"/>
        <v>30.481566418034941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5.8397805748637976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7.76</v>
      </c>
      <c r="AB36" s="75">
        <f>-STOA!R36</f>
        <v>0</v>
      </c>
      <c r="AC36">
        <f t="shared" si="0"/>
        <v>0.26249815682885591</v>
      </c>
      <c r="AD36">
        <f t="shared" si="1"/>
        <v>30.987282418034944</v>
      </c>
      <c r="AE36">
        <f>'IDT-1'!D36</f>
        <v>0</v>
      </c>
      <c r="AF36" s="24"/>
      <c r="AG36">
        <f t="shared" si="2"/>
        <v>30.987282418034944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5.8397805748637976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8.26</v>
      </c>
      <c r="AB37" s="75">
        <f>-STOA!R37</f>
        <v>0</v>
      </c>
      <c r="AC37">
        <f t="shared" si="0"/>
        <v>0.29211163000352308</v>
      </c>
      <c r="AD37">
        <f t="shared" si="1"/>
        <v>28.457668944860277</v>
      </c>
      <c r="AE37">
        <f>'IDT-1'!D37</f>
        <v>0</v>
      </c>
      <c r="AF37" s="24"/>
      <c r="AG37">
        <f t="shared" si="2"/>
        <v>28.457668944860277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-3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5.8397805748637976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8.81</v>
      </c>
      <c r="AB38" s="75">
        <f>-STOA!R38</f>
        <v>0</v>
      </c>
      <c r="AC38">
        <f t="shared" si="0"/>
        <v>0.30520278772841214</v>
      </c>
      <c r="AD38">
        <f t="shared" si="1"/>
        <v>27.994577787135384</v>
      </c>
      <c r="AE38">
        <f>'IDT-1'!D38</f>
        <v>0</v>
      </c>
      <c r="AF38" s="24"/>
      <c r="AG38">
        <f t="shared" si="2"/>
        <v>27.994577787135384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-4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5.8397805748637976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10.24</v>
      </c>
      <c r="AB39" s="75">
        <f>-STOA!R39</f>
        <v>0</v>
      </c>
      <c r="AC39">
        <f t="shared" si="0"/>
        <v>0.33415710317819025</v>
      </c>
      <c r="AD39">
        <f t="shared" si="1"/>
        <v>27.395623471685607</v>
      </c>
      <c r="AE39">
        <f>'IDT-1'!D39</f>
        <v>0</v>
      </c>
      <c r="AF39" s="24"/>
      <c r="AG39">
        <f t="shared" si="2"/>
        <v>27.395623471685607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-6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5.8397805748637976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11.85</v>
      </c>
      <c r="AB40" s="75">
        <f>-STOA!R40</f>
        <v>0</v>
      </c>
      <c r="AC40">
        <f t="shared" si="0"/>
        <v>0.36462341862796838</v>
      </c>
      <c r="AD40">
        <f t="shared" si="1"/>
        <v>26.975157156235827</v>
      </c>
      <c r="AE40">
        <f>'IDT-1'!D40</f>
        <v>0</v>
      </c>
      <c r="AF40" s="24"/>
      <c r="AG40">
        <f t="shared" si="2"/>
        <v>26.975157156235827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-8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5.8397805748637976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11.03</v>
      </c>
      <c r="AB41" s="75">
        <f>-STOA!R41</f>
        <v>0</v>
      </c>
      <c r="AC41">
        <f t="shared" si="0"/>
        <v>0.34926426090307933</v>
      </c>
      <c r="AD41">
        <f t="shared" si="1"/>
        <v>27.170516313960714</v>
      </c>
      <c r="AE41">
        <f>'IDT-1'!D41</f>
        <v>0</v>
      </c>
      <c r="AF41" s="24"/>
      <c r="AG41">
        <f t="shared" si="2"/>
        <v>27.170516313960714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-7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5.8397805748637976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9.02</v>
      </c>
      <c r="AB42" s="75">
        <f>-STOA!R42</f>
        <v>0</v>
      </c>
      <c r="AC42">
        <f t="shared" si="0"/>
        <v>0.30696678772841218</v>
      </c>
      <c r="AD42">
        <f t="shared" si="1"/>
        <v>28.202813787135383</v>
      </c>
      <c r="AE42">
        <f>'IDT-1'!D42</f>
        <v>0</v>
      </c>
      <c r="AF42" s="24"/>
      <c r="AG42">
        <f t="shared" si="2"/>
        <v>28.202813787135383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-4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5.8397805748637976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8.86</v>
      </c>
      <c r="AB43" s="75">
        <f>-STOA!R43</f>
        <v>0</v>
      </c>
      <c r="AC43">
        <f t="shared" si="0"/>
        <v>0.30562278772841217</v>
      </c>
      <c r="AD43">
        <f t="shared" si="1"/>
        <v>28.044157787135386</v>
      </c>
      <c r="AE43">
        <f>'IDT-1'!D43</f>
        <v>0</v>
      </c>
      <c r="AF43" s="24"/>
      <c r="AG43">
        <f t="shared" si="2"/>
        <v>28.044157787135386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-4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5.8397805748637976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9.23</v>
      </c>
      <c r="AB44" s="75">
        <f>-STOA!R44</f>
        <v>0</v>
      </c>
      <c r="AC44">
        <f t="shared" si="0"/>
        <v>0.30873078772841217</v>
      </c>
      <c r="AD44">
        <f t="shared" si="1"/>
        <v>28.411049787135386</v>
      </c>
      <c r="AE44">
        <f>'IDT-1'!D44</f>
        <v>0</v>
      </c>
      <c r="AF44" s="24"/>
      <c r="AG44">
        <f t="shared" si="2"/>
        <v>28.411049787135386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-4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5.8397805748637976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10.18</v>
      </c>
      <c r="AB45" s="75">
        <f>-STOA!R45</f>
        <v>0</v>
      </c>
      <c r="AC45">
        <f t="shared" si="0"/>
        <v>0.31671078772841216</v>
      </c>
      <c r="AD45">
        <f t="shared" si="1"/>
        <v>29.353069787135382</v>
      </c>
      <c r="AE45">
        <f>'IDT-1'!D45</f>
        <v>0</v>
      </c>
      <c r="AF45" s="24"/>
      <c r="AG45">
        <f t="shared" si="2"/>
        <v>29.353069787135382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-4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5.8397805748637976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9.86</v>
      </c>
      <c r="AB46" s="75">
        <f>-STOA!R46</f>
        <v>0</v>
      </c>
      <c r="AC46">
        <f t="shared" si="0"/>
        <v>0.31402278772841219</v>
      </c>
      <c r="AD46">
        <f t="shared" si="1"/>
        <v>29.035757787135388</v>
      </c>
      <c r="AE46">
        <f>'IDT-1'!D46</f>
        <v>0</v>
      </c>
      <c r="AF46" s="24"/>
      <c r="AG46">
        <f t="shared" si="2"/>
        <v>29.035757787135388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-4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5.8397805748637976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11.56</v>
      </c>
      <c r="AB47" s="75">
        <f>-STOA!R47</f>
        <v>0</v>
      </c>
      <c r="AC47">
        <f t="shared" si="0"/>
        <v>0.34778645049565698</v>
      </c>
      <c r="AD47">
        <f t="shared" si="1"/>
        <v>28.401994124368137</v>
      </c>
      <c r="AE47">
        <f>'IDT-1'!D47</f>
        <v>0</v>
      </c>
      <c r="AF47" s="24"/>
      <c r="AG47">
        <f t="shared" si="2"/>
        <v>28.401994124368137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-6.3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5.8397805748637976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12.26</v>
      </c>
      <c r="AB48" s="75">
        <f>-STOA!R48</f>
        <v>0</v>
      </c>
      <c r="AC48">
        <f t="shared" si="0"/>
        <v>0.35959626090307939</v>
      </c>
      <c r="AD48">
        <f t="shared" si="1"/>
        <v>28.39018431396072</v>
      </c>
      <c r="AE48">
        <f>'IDT-1'!D48</f>
        <v>0</v>
      </c>
      <c r="AF48" s="24"/>
      <c r="AG48">
        <f t="shared" si="2"/>
        <v>28.39018431396072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-7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5.8397805748637976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11.02</v>
      </c>
      <c r="AB49" s="75">
        <f>-STOA!R49</f>
        <v>0</v>
      </c>
      <c r="AC49">
        <f t="shared" si="0"/>
        <v>0.33647352431574573</v>
      </c>
      <c r="AD49">
        <f t="shared" si="1"/>
        <v>28.673307050548051</v>
      </c>
      <c r="AE49">
        <f>'IDT-1'!D49</f>
        <v>0</v>
      </c>
      <c r="AF49" s="24"/>
      <c r="AG49">
        <f t="shared" si="2"/>
        <v>28.673307050548051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-5.5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5.8397805748637976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10.83</v>
      </c>
      <c r="AB50" s="75">
        <f>-STOA!R50</f>
        <v>0</v>
      </c>
      <c r="AC50">
        <f t="shared" si="0"/>
        <v>0.33233617699827905</v>
      </c>
      <c r="AD50">
        <f t="shared" si="1"/>
        <v>28.787444397865521</v>
      </c>
      <c r="AE50">
        <f>'IDT-1'!D50</f>
        <v>0</v>
      </c>
      <c r="AF50" s="24"/>
      <c r="AG50">
        <f t="shared" si="2"/>
        <v>28.787444397865521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-5.2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5.8397805748637976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8.85</v>
      </c>
      <c r="AB51" s="75">
        <f>-STOA!R51</f>
        <v>0</v>
      </c>
      <c r="AC51">
        <f t="shared" si="0"/>
        <v>0.29706763000352304</v>
      </c>
      <c r="AD51">
        <f t="shared" si="1"/>
        <v>29.042712944860273</v>
      </c>
      <c r="AE51">
        <f>'IDT-1'!D51</f>
        <v>0</v>
      </c>
      <c r="AF51" s="24"/>
      <c r="AG51">
        <f t="shared" si="2"/>
        <v>29.042712944860273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5.8397805748637976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9.8699999999999992</v>
      </c>
      <c r="AB52" s="75">
        <f>-STOA!R52</f>
        <v>0</v>
      </c>
      <c r="AC52">
        <f t="shared" si="0"/>
        <v>0.31410678772841216</v>
      </c>
      <c r="AD52">
        <f t="shared" si="1"/>
        <v>29.045673787135385</v>
      </c>
      <c r="AE52">
        <f>'IDT-1'!D52</f>
        <v>0</v>
      </c>
      <c r="AF52" s="24"/>
      <c r="AG52">
        <f t="shared" si="2"/>
        <v>29.045673787135385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5.8397805748637976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10.59</v>
      </c>
      <c r="AB53" s="75">
        <f>-STOA!R53</f>
        <v>0</v>
      </c>
      <c r="AC53">
        <f t="shared" si="0"/>
        <v>0.32608459813583446</v>
      </c>
      <c r="AD53">
        <f t="shared" si="1"/>
        <v>29.053695976727962</v>
      </c>
      <c r="AE53">
        <f>'IDT-1'!D53</f>
        <v>0</v>
      </c>
      <c r="AF53" s="24"/>
      <c r="AG53">
        <f t="shared" si="2"/>
        <v>29.053695976727962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-4.7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5.8397805748637976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12.17</v>
      </c>
      <c r="AB54" s="75">
        <f>-STOA!R54</f>
        <v>0</v>
      </c>
      <c r="AC54">
        <f t="shared" si="0"/>
        <v>0.352910450495657</v>
      </c>
      <c r="AD54">
        <f t="shared" si="1"/>
        <v>29.006870124368138</v>
      </c>
      <c r="AE54">
        <f>'IDT-1'!D54</f>
        <v>0</v>
      </c>
      <c r="AF54" s="24"/>
      <c r="AG54">
        <f t="shared" si="2"/>
        <v>29.006870124368138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-6.3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5.8397805748637976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11.5</v>
      </c>
      <c r="AB55" s="75">
        <f>-STOA!R55</f>
        <v>0</v>
      </c>
      <c r="AC55">
        <f t="shared" si="0"/>
        <v>0.34050552431574577</v>
      </c>
      <c r="AD55">
        <f t="shared" si="1"/>
        <v>29.149275050548056</v>
      </c>
      <c r="AE55">
        <f>'IDT-1'!D55</f>
        <v>0</v>
      </c>
      <c r="AF55" s="24"/>
      <c r="AG55">
        <f t="shared" si="2"/>
        <v>29.149275050548056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-5.5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5.8397805748637976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11.57</v>
      </c>
      <c r="AB56" s="75">
        <f>-STOA!R56</f>
        <v>0</v>
      </c>
      <c r="AC56">
        <f t="shared" si="0"/>
        <v>0.34109352431574569</v>
      </c>
      <c r="AD56">
        <f t="shared" si="1"/>
        <v>29.218687050548048</v>
      </c>
      <c r="AE56">
        <f>'IDT-1'!D56</f>
        <v>0</v>
      </c>
      <c r="AF56" s="24"/>
      <c r="AG56">
        <f t="shared" si="2"/>
        <v>29.218687050548048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-5.5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5.8397805748637976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11.39</v>
      </c>
      <c r="AB57" s="75">
        <f>-STOA!R57</f>
        <v>0</v>
      </c>
      <c r="AC57">
        <f t="shared" si="0"/>
        <v>0.33534594545330126</v>
      </c>
      <c r="AD57">
        <f t="shared" si="1"/>
        <v>29.5444346294105</v>
      </c>
      <c r="AE57">
        <f>'IDT-1'!D57</f>
        <v>0</v>
      </c>
      <c r="AF57" s="24"/>
      <c r="AG57">
        <f t="shared" si="2"/>
        <v>29.5444346294105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5.8397805748637976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11.47</v>
      </c>
      <c r="AB58" s="75">
        <f>-STOA!R58</f>
        <v>0</v>
      </c>
      <c r="AC58">
        <f t="shared" si="0"/>
        <v>0.33347659813583452</v>
      </c>
      <c r="AD58">
        <f t="shared" si="1"/>
        <v>29.926303976727965</v>
      </c>
      <c r="AE58">
        <f>'IDT-1'!D58</f>
        <v>0</v>
      </c>
      <c r="AF58" s="24"/>
      <c r="AG58">
        <f t="shared" si="2"/>
        <v>29.926303976727965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-4.7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17.399389495105435</v>
      </c>
      <c r="H59">
        <f>PPCL_Spot!R59</f>
        <v>0</v>
      </c>
      <c r="I59">
        <f>Bawana_NG!R59</f>
        <v>5.8397805748637976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8.6199999999999992</v>
      </c>
      <c r="AB59" s="75">
        <f>-STOA!R59</f>
        <v>0</v>
      </c>
      <c r="AC59">
        <f t="shared" si="0"/>
        <v>0.27862953363009729</v>
      </c>
      <c r="AD59">
        <f t="shared" si="1"/>
        <v>30.280540536339132</v>
      </c>
      <c r="AE59">
        <f>'IDT-1'!D59</f>
        <v>0</v>
      </c>
      <c r="AF59" s="24"/>
      <c r="AG59">
        <f t="shared" si="2"/>
        <v>30.280540536339132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-1.3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17.399389495105435</v>
      </c>
      <c r="H60">
        <f>PPCL_Spot!R60</f>
        <v>0</v>
      </c>
      <c r="I60">
        <f>Bawana_NG!R60</f>
        <v>5.8397805748637976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10.15</v>
      </c>
      <c r="AB60" s="75">
        <f>-STOA!R60</f>
        <v>0</v>
      </c>
      <c r="AC60">
        <f t="shared" si="0"/>
        <v>0.30334115444494203</v>
      </c>
      <c r="AD60">
        <f t="shared" si="1"/>
        <v>30.385828915524289</v>
      </c>
      <c r="AE60">
        <f>'IDT-1'!D60</f>
        <v>0</v>
      </c>
      <c r="AF60" s="24"/>
      <c r="AG60">
        <f t="shared" si="2"/>
        <v>30.385828915524289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-2.7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17.399389495105435</v>
      </c>
      <c r="H61">
        <f>PPCL_Spot!R61</f>
        <v>0</v>
      </c>
      <c r="I61">
        <f>Bawana_NG!R61</f>
        <v>5.8397805748637976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9.59</v>
      </c>
      <c r="AB61" s="75">
        <f>-STOA!R61</f>
        <v>0</v>
      </c>
      <c r="AC61">
        <f t="shared" si="0"/>
        <v>0.29270734403751975</v>
      </c>
      <c r="AD61">
        <f t="shared" si="1"/>
        <v>30.536462725931717</v>
      </c>
      <c r="AE61">
        <f>'IDT-1'!D61</f>
        <v>0</v>
      </c>
      <c r="AF61" s="24"/>
      <c r="AG61">
        <f t="shared" si="2"/>
        <v>30.536462725931717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17.399389495105435</v>
      </c>
      <c r="H62">
        <f>PPCL_Spot!R62</f>
        <v>0</v>
      </c>
      <c r="I62">
        <f>Bawana_NG!R62</f>
        <v>5.8397805748637976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7.55</v>
      </c>
      <c r="AB62" s="75">
        <f>-STOA!R62</f>
        <v>0</v>
      </c>
      <c r="AC62">
        <f t="shared" si="0"/>
        <v>0.25862902858774156</v>
      </c>
      <c r="AD62">
        <f t="shared" si="1"/>
        <v>30.530541041381493</v>
      </c>
      <c r="AE62">
        <f>'IDT-1'!D62</f>
        <v>0</v>
      </c>
      <c r="AF62" s="24"/>
      <c r="AG62">
        <f t="shared" si="2"/>
        <v>30.530541041381493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17.399389495105435</v>
      </c>
      <c r="H63">
        <f>PPCL_Spot!R63</f>
        <v>0</v>
      </c>
      <c r="I63">
        <f>Bawana_NG!R63</f>
        <v>5.8397805748637976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8.99</v>
      </c>
      <c r="AB63" s="75">
        <f>-STOA!R63</f>
        <v>0</v>
      </c>
      <c r="AC63">
        <f t="shared" si="0"/>
        <v>0.2791961863126306</v>
      </c>
      <c r="AD63">
        <f t="shared" si="1"/>
        <v>30.949973883656604</v>
      </c>
      <c r="AE63">
        <f>'IDT-1'!D63</f>
        <v>0</v>
      </c>
      <c r="AF63" s="24"/>
      <c r="AG63">
        <f t="shared" si="2"/>
        <v>30.949973883656604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17.399389495105435</v>
      </c>
      <c r="H64">
        <f>PPCL_Spot!R64</f>
        <v>0</v>
      </c>
      <c r="I64">
        <f>Bawana_NG!R64</f>
        <v>5.8397805748637976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9.5</v>
      </c>
      <c r="AB64" s="75">
        <f>-STOA!R64</f>
        <v>0</v>
      </c>
      <c r="AC64">
        <f t="shared" si="0"/>
        <v>0.28348018631263061</v>
      </c>
      <c r="AD64">
        <f t="shared" si="1"/>
        <v>31.455689883656603</v>
      </c>
      <c r="AE64">
        <f>'IDT-1'!D64</f>
        <v>0</v>
      </c>
      <c r="AF64" s="24"/>
      <c r="AG64">
        <f t="shared" si="2"/>
        <v>31.455689883656603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17.399389495105435</v>
      </c>
      <c r="H65">
        <f>PPCL_Spot!R65</f>
        <v>0</v>
      </c>
      <c r="I65">
        <f>Bawana_NG!R65</f>
        <v>5.8397805748637976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10.83</v>
      </c>
      <c r="AB65" s="75">
        <f>-STOA!R65</f>
        <v>0</v>
      </c>
      <c r="AC65">
        <f t="shared" si="0"/>
        <v>0.30905315444494202</v>
      </c>
      <c r="AD65">
        <f t="shared" si="1"/>
        <v>31.06011691552429</v>
      </c>
      <c r="AE65">
        <f>'IDT-1'!D65</f>
        <v>0</v>
      </c>
      <c r="AF65" s="24"/>
      <c r="AG65">
        <f t="shared" si="2"/>
        <v>31.06011691552429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-2.7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17.399389495105435</v>
      </c>
      <c r="H66">
        <f>PPCL_Spot!R66</f>
        <v>0</v>
      </c>
      <c r="I66">
        <f>Bawana_NG!R66</f>
        <v>5.8397805748637976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10.69</v>
      </c>
      <c r="AB66" s="75">
        <f>-STOA!R66</f>
        <v>0</v>
      </c>
      <c r="AC66">
        <f t="shared" si="0"/>
        <v>0.30787715444494201</v>
      </c>
      <c r="AD66">
        <f t="shared" si="1"/>
        <v>30.92129291552429</v>
      </c>
      <c r="AE66">
        <f>'IDT-1'!D66</f>
        <v>0</v>
      </c>
      <c r="AF66" s="24"/>
      <c r="AG66">
        <f t="shared" si="2"/>
        <v>30.92129291552429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-2.7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17.399389495105435</v>
      </c>
      <c r="H67">
        <f>PPCL_Spot!R67</f>
        <v>0</v>
      </c>
      <c r="I67">
        <f>Bawana_NG!R67</f>
        <v>5.8397805748637976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7.1</v>
      </c>
      <c r="AB67" s="75">
        <f>-STOA!R67</f>
        <v>0</v>
      </c>
      <c r="AC67">
        <f t="shared" si="0"/>
        <v>0.26702902858774158</v>
      </c>
      <c r="AD67">
        <f t="shared" si="1"/>
        <v>31.522141041381492</v>
      </c>
      <c r="AE67">
        <f>'IDT-1'!D67</f>
        <v>0</v>
      </c>
      <c r="AF67" s="24"/>
      <c r="AG67">
        <f t="shared" si="2"/>
        <v>31.522141041381492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17.399389495105435</v>
      </c>
      <c r="H68">
        <f>PPCL_Spot!R68</f>
        <v>0</v>
      </c>
      <c r="I68">
        <f>Bawana_NG!R68</f>
        <v>5.8397805748637976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9.67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0.2823668389951639</v>
      </c>
      <c r="AD68">
        <f t="shared" ref="AD68:AD98" si="4">SUM(B68:AB68,AI68:AV68)-AC68</f>
        <v>31.92680323097407</v>
      </c>
      <c r="AE68">
        <f>'IDT-1'!D68</f>
        <v>0</v>
      </c>
      <c r="AF68" s="24"/>
      <c r="AG68">
        <f t="shared" ref="AG68:AG98" si="5">SUM(AD68:AF68)</f>
        <v>31.92680323097407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-0.7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17.399389495105435</v>
      </c>
      <c r="H69">
        <f>PPCL_Spot!R69</f>
        <v>0</v>
      </c>
      <c r="I69">
        <f>Bawana_NG!R69</f>
        <v>5.8397805748637976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6.56</v>
      </c>
      <c r="AB69" s="75">
        <f>-STOA!R69</f>
        <v>0</v>
      </c>
      <c r="AC69">
        <f t="shared" si="3"/>
        <v>0.26652502858774152</v>
      </c>
      <c r="AD69">
        <f t="shared" si="4"/>
        <v>31.462645041381492</v>
      </c>
      <c r="AE69">
        <f>'IDT-1'!D69</f>
        <v>0</v>
      </c>
      <c r="AF69" s="24"/>
      <c r="AG69">
        <f t="shared" si="5"/>
        <v>31.462645041381492</v>
      </c>
      <c r="AI69" s="34">
        <f>PXIL!L69</f>
        <v>0</v>
      </c>
      <c r="AJ69" s="34">
        <f>PXIL!R69</f>
        <v>0</v>
      </c>
      <c r="AK69" s="34">
        <f>RTM_IEX!L69</f>
        <v>1.93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17.399389495105435</v>
      </c>
      <c r="H70">
        <f>PPCL_Spot!R70</f>
        <v>0</v>
      </c>
      <c r="I70">
        <f>Bawana_NG!R70</f>
        <v>5.8397805748637976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7.3</v>
      </c>
      <c r="AB70" s="75">
        <f>-STOA!R70</f>
        <v>0</v>
      </c>
      <c r="AC70">
        <f t="shared" si="3"/>
        <v>0.26870902858774159</v>
      </c>
      <c r="AD70">
        <f t="shared" si="4"/>
        <v>31.72046104138149</v>
      </c>
      <c r="AE70">
        <f>'IDT-1'!D70</f>
        <v>0</v>
      </c>
      <c r="AF70" s="24"/>
      <c r="AG70">
        <f t="shared" si="5"/>
        <v>31.72046104138149</v>
      </c>
      <c r="AI70" s="34">
        <f>PXIL!L70</f>
        <v>0</v>
      </c>
      <c r="AJ70" s="34">
        <f>PXIL!R70</f>
        <v>0</v>
      </c>
      <c r="AK70" s="34">
        <f>RTM_IEX!L70</f>
        <v>1.45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17.399389495105435</v>
      </c>
      <c r="H71">
        <f>PPCL_Spot!R71</f>
        <v>0</v>
      </c>
      <c r="I71">
        <f>Bawana_NG!R71</f>
        <v>5.8397805748637976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6.04</v>
      </c>
      <c r="AB71" s="75">
        <f>-STOA!R71</f>
        <v>0</v>
      </c>
      <c r="AC71">
        <f t="shared" si="3"/>
        <v>0.26786902858774153</v>
      </c>
      <c r="AD71">
        <f t="shared" si="4"/>
        <v>31.621301041381489</v>
      </c>
      <c r="AE71">
        <f>'IDT-1'!D71</f>
        <v>0</v>
      </c>
      <c r="AF71" s="24"/>
      <c r="AG71">
        <f t="shared" si="5"/>
        <v>31.621301041381489</v>
      </c>
      <c r="AI71" s="34">
        <f>PXIL!L71</f>
        <v>0</v>
      </c>
      <c r="AJ71" s="34">
        <f>PXIL!R71</f>
        <v>0</v>
      </c>
      <c r="AK71" s="34">
        <f>RTM_IEX!L71</f>
        <v>2.61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17.399389495105435</v>
      </c>
      <c r="H72">
        <f>PPCL_Spot!R72</f>
        <v>0</v>
      </c>
      <c r="I72">
        <f>Bawana_NG!R72</f>
        <v>5.8397805748637976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5.4399999999999995</v>
      </c>
      <c r="AB72" s="75">
        <f>-STOA!R72</f>
        <v>0</v>
      </c>
      <c r="AC72">
        <f t="shared" si="3"/>
        <v>0.2676170285877415</v>
      </c>
      <c r="AD72">
        <f t="shared" si="4"/>
        <v>31.591553041381488</v>
      </c>
      <c r="AE72">
        <f>'IDT-1'!D72</f>
        <v>0</v>
      </c>
      <c r="AF72" s="24"/>
      <c r="AG72">
        <f t="shared" si="5"/>
        <v>31.591553041381488</v>
      </c>
      <c r="AI72" s="34">
        <f>PXIL!L72</f>
        <v>0</v>
      </c>
      <c r="AJ72" s="34">
        <f>PXIL!R72</f>
        <v>0</v>
      </c>
      <c r="AK72" s="34">
        <f>RTM_IEX!L72</f>
        <v>3.18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17.399389495105435</v>
      </c>
      <c r="H73">
        <f>PPCL_Spot!R73</f>
        <v>0</v>
      </c>
      <c r="I73">
        <f>Bawana_NG!R73</f>
        <v>5.8397805748637976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5.1899999999999995</v>
      </c>
      <c r="AB73" s="75">
        <f>-STOA!R73</f>
        <v>0</v>
      </c>
      <c r="AC73">
        <f t="shared" si="3"/>
        <v>0.25904902858774154</v>
      </c>
      <c r="AD73">
        <f t="shared" si="4"/>
        <v>30.580121041381489</v>
      </c>
      <c r="AE73">
        <f>'IDT-1'!D73</f>
        <v>0</v>
      </c>
      <c r="AF73" s="24"/>
      <c r="AG73">
        <f t="shared" si="5"/>
        <v>30.580121041381489</v>
      </c>
      <c r="AI73" s="34">
        <f>PXIL!L73</f>
        <v>0</v>
      </c>
      <c r="AJ73" s="34">
        <f>PXIL!R73</f>
        <v>0</v>
      </c>
      <c r="AK73" s="34">
        <f>RTM_IEX!L73</f>
        <v>2.41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17.399389495105435</v>
      </c>
      <c r="H74">
        <f>PPCL_Spot!R74</f>
        <v>0</v>
      </c>
      <c r="I74">
        <f>Bawana_NG!R74</f>
        <v>5.8397805748637976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5.41</v>
      </c>
      <c r="AB74" s="75">
        <f>-STOA!R74</f>
        <v>0</v>
      </c>
      <c r="AC74">
        <f t="shared" si="3"/>
        <v>0.25283302858774154</v>
      </c>
      <c r="AD74">
        <f t="shared" si="4"/>
        <v>29.846337041381492</v>
      </c>
      <c r="AE74">
        <f>'IDT-1'!D74</f>
        <v>0</v>
      </c>
      <c r="AF74" s="24"/>
      <c r="AG74">
        <f t="shared" si="5"/>
        <v>29.846337041381492</v>
      </c>
      <c r="AI74" s="34">
        <f>PXIL!L74</f>
        <v>0</v>
      </c>
      <c r="AJ74" s="34">
        <f>PXIL!R74</f>
        <v>0</v>
      </c>
      <c r="AK74" s="34">
        <f>RTM_IEX!L74</f>
        <v>1.45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17.399389495105435</v>
      </c>
      <c r="H75">
        <f>PPCL_Spot!R75</f>
        <v>0</v>
      </c>
      <c r="I75">
        <f>Bawana_NG!R75</f>
        <v>5.8397805748637976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5.0199999999999996</v>
      </c>
      <c r="AB75" s="75">
        <f>-STOA!R75</f>
        <v>0</v>
      </c>
      <c r="AC75">
        <f t="shared" si="3"/>
        <v>0.24712102858774154</v>
      </c>
      <c r="AD75">
        <f t="shared" si="4"/>
        <v>29.172049041381491</v>
      </c>
      <c r="AE75">
        <f>'IDT-1'!D75</f>
        <v>0</v>
      </c>
      <c r="AF75" s="24"/>
      <c r="AG75">
        <f t="shared" si="5"/>
        <v>29.172049041381491</v>
      </c>
      <c r="AI75" s="34">
        <f>PXIL!L75</f>
        <v>0</v>
      </c>
      <c r="AJ75" s="34">
        <f>PXIL!R75</f>
        <v>0</v>
      </c>
      <c r="AK75" s="34">
        <f>RTM_IEX!L75</f>
        <v>1.1599999999999999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17.399389495105435</v>
      </c>
      <c r="H76">
        <f>PPCL_Spot!R76</f>
        <v>0</v>
      </c>
      <c r="I76">
        <f>Bawana_NG!R76</f>
        <v>5.8397805748637976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4.59</v>
      </c>
      <c r="AB76" s="75">
        <f>-STOA!R76</f>
        <v>0</v>
      </c>
      <c r="AC76">
        <f t="shared" si="3"/>
        <v>0.24182902858774152</v>
      </c>
      <c r="AD76">
        <f t="shared" si="4"/>
        <v>28.547341041381493</v>
      </c>
      <c r="AE76">
        <f>'IDT-1'!D76</f>
        <v>0</v>
      </c>
      <c r="AF76" s="24"/>
      <c r="AG76">
        <f t="shared" si="5"/>
        <v>28.547341041381493</v>
      </c>
      <c r="AI76" s="34">
        <f>PXIL!L76</f>
        <v>0</v>
      </c>
      <c r="AJ76" s="34">
        <f>PXIL!R76</f>
        <v>0</v>
      </c>
      <c r="AK76" s="34">
        <f>RTM_IEX!L76</f>
        <v>0.96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17.399389495105435</v>
      </c>
      <c r="H77">
        <f>PPCL_Spot!R77</f>
        <v>0</v>
      </c>
      <c r="I77">
        <f>Bawana_NG!R77</f>
        <v>5.8397835995108753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4.24</v>
      </c>
      <c r="AB77" s="75">
        <f>-STOA!R77</f>
        <v>0</v>
      </c>
      <c r="AC77">
        <f t="shared" si="3"/>
        <v>0.238889053994777</v>
      </c>
      <c r="AD77">
        <f t="shared" si="4"/>
        <v>28.20028404062154</v>
      </c>
      <c r="AE77">
        <f>'IDT-1'!D77</f>
        <v>0</v>
      </c>
      <c r="AF77" s="24"/>
      <c r="AG77">
        <f t="shared" si="5"/>
        <v>28.20028404062154</v>
      </c>
      <c r="AI77" s="34">
        <f>PXIL!L77</f>
        <v>0</v>
      </c>
      <c r="AJ77" s="34">
        <f>PXIL!R77</f>
        <v>0</v>
      </c>
      <c r="AK77" s="34">
        <f>RTM_IEX!L77</f>
        <v>0.96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17.399389495105435</v>
      </c>
      <c r="H78">
        <f>PPCL_Spot!R78</f>
        <v>0</v>
      </c>
      <c r="I78">
        <f>Bawana_NG!R78</f>
        <v>5.8397835995108753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0.235697053994777</v>
      </c>
      <c r="AD78">
        <f t="shared" si="4"/>
        <v>27.823476040621536</v>
      </c>
      <c r="AE78">
        <f>'IDT-1'!D78</f>
        <v>0</v>
      </c>
      <c r="AF78" s="24"/>
      <c r="AG78">
        <f t="shared" si="5"/>
        <v>27.823476040621536</v>
      </c>
      <c r="AI78" s="34">
        <f>PXIL!L78</f>
        <v>0</v>
      </c>
      <c r="AJ78" s="34">
        <f>PXIL!R78</f>
        <v>0</v>
      </c>
      <c r="AK78" s="34">
        <f>RTM_IEX!L78</f>
        <v>0.96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17.399389495105435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0.22763487175888564</v>
      </c>
      <c r="AD79">
        <f t="shared" si="4"/>
        <v>26.871754623346547</v>
      </c>
      <c r="AE79">
        <f>'IDT-1'!D79</f>
        <v>0</v>
      </c>
      <c r="AF79" s="24"/>
      <c r="AG79">
        <f t="shared" si="5"/>
        <v>26.871754623346547</v>
      </c>
      <c r="AI79" s="34">
        <f>PXIL!L79</f>
        <v>0</v>
      </c>
      <c r="AJ79" s="34">
        <f>PXIL!R79</f>
        <v>0</v>
      </c>
      <c r="AK79" s="34">
        <f>RTM_IEX!L79</f>
        <v>0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17.399389495105435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0.22763487175888564</v>
      </c>
      <c r="AD80">
        <f t="shared" si="4"/>
        <v>26.871754623346547</v>
      </c>
      <c r="AE80">
        <f>'IDT-1'!D80</f>
        <v>0</v>
      </c>
      <c r="AF80" s="24"/>
      <c r="AG80">
        <f t="shared" si="5"/>
        <v>26.871754623346547</v>
      </c>
      <c r="AI80" s="34">
        <f>PXIL!L80</f>
        <v>0</v>
      </c>
      <c r="AJ80" s="34">
        <f>PXIL!R80</f>
        <v>0</v>
      </c>
      <c r="AK80" s="34">
        <f>RTM_IEX!L80</f>
        <v>0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17.399389495105435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0.22763487175888564</v>
      </c>
      <c r="AD81">
        <f t="shared" si="4"/>
        <v>26.871754623346547</v>
      </c>
      <c r="AE81">
        <f>'IDT-1'!D81</f>
        <v>0</v>
      </c>
      <c r="AF81" s="24"/>
      <c r="AG81">
        <f t="shared" si="5"/>
        <v>26.871754623346547</v>
      </c>
      <c r="AI81" s="34">
        <f>PXIL!L81</f>
        <v>0</v>
      </c>
      <c r="AJ81" s="34">
        <f>PXIL!R81</f>
        <v>0</v>
      </c>
      <c r="AK81" s="34">
        <f>RTM_IEX!L81</f>
        <v>0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17.399389495105435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0.23385087175888564</v>
      </c>
      <c r="AD82">
        <f t="shared" si="4"/>
        <v>27.605538623346547</v>
      </c>
      <c r="AE82">
        <f>'IDT-1'!D82</f>
        <v>0</v>
      </c>
      <c r="AF82" s="24"/>
      <c r="AG82">
        <f t="shared" si="5"/>
        <v>27.605538623346547</v>
      </c>
      <c r="AI82" s="34">
        <f>PXIL!L82</f>
        <v>0</v>
      </c>
      <c r="AJ82" s="34">
        <f>PXIL!R82</f>
        <v>0</v>
      </c>
      <c r="AK82" s="34">
        <f>RTM_IEX!L82</f>
        <v>0.74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17.399389495105435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0.23586495558373621</v>
      </c>
      <c r="AD83">
        <f t="shared" si="4"/>
        <v>27.843296423432484</v>
      </c>
      <c r="AE83">
        <f>'IDT-1'!D83</f>
        <v>0</v>
      </c>
      <c r="AF83" s="24"/>
      <c r="AG83">
        <f t="shared" si="5"/>
        <v>27.843296423432484</v>
      </c>
      <c r="AI83" s="34">
        <f>PXIL!L83</f>
        <v>0</v>
      </c>
      <c r="AJ83" s="34">
        <f>PXIL!R83</f>
        <v>0</v>
      </c>
      <c r="AK83" s="34">
        <f>RTM_IEX!L83</f>
        <v>0.98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17.399389495105435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0.23393295558373622</v>
      </c>
      <c r="AD84">
        <f t="shared" si="4"/>
        <v>27.615228423432484</v>
      </c>
      <c r="AE84">
        <f>'IDT-1'!D84</f>
        <v>0</v>
      </c>
      <c r="AF84" s="24"/>
      <c r="AG84">
        <f t="shared" si="5"/>
        <v>27.615228423432484</v>
      </c>
      <c r="AI84" s="34">
        <f>PXIL!L84</f>
        <v>0</v>
      </c>
      <c r="AJ84" s="34">
        <f>PXIL!R84</f>
        <v>0</v>
      </c>
      <c r="AK84" s="34">
        <f>RTM_IEX!L84</f>
        <v>0.75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17.399389495105435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0.23502495558373623</v>
      </c>
      <c r="AD85">
        <f t="shared" si="4"/>
        <v>27.744136423432483</v>
      </c>
      <c r="AE85">
        <f>'IDT-1'!D85</f>
        <v>0</v>
      </c>
      <c r="AF85" s="24"/>
      <c r="AG85">
        <f t="shared" si="5"/>
        <v>27.744136423432483</v>
      </c>
      <c r="AI85" s="34">
        <f>PXIL!L85</f>
        <v>0</v>
      </c>
      <c r="AJ85" s="34">
        <f>PXIL!R85</f>
        <v>0</v>
      </c>
      <c r="AK85" s="34">
        <f>RTM_IEX!L85</f>
        <v>0.88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17.399389495105435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0.23527695558373624</v>
      </c>
      <c r="AD86">
        <f t="shared" si="4"/>
        <v>27.773884423432484</v>
      </c>
      <c r="AE86">
        <f>'IDT-1'!D86</f>
        <v>0</v>
      </c>
      <c r="AF86" s="24"/>
      <c r="AG86">
        <f t="shared" si="5"/>
        <v>27.773884423432484</v>
      </c>
      <c r="AI86" s="34">
        <f>PXIL!L86</f>
        <v>0</v>
      </c>
      <c r="AJ86" s="34">
        <f>PXIL!R86</f>
        <v>0</v>
      </c>
      <c r="AK86" s="34">
        <f>RTM_IEX!L86</f>
        <v>0.91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17.399389495105435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1.0200000000000002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0.2441809555837362</v>
      </c>
      <c r="AD87">
        <f t="shared" si="4"/>
        <v>28.824980423432482</v>
      </c>
      <c r="AE87">
        <f>'IDT-1'!D87</f>
        <v>0</v>
      </c>
      <c r="AF87" s="24"/>
      <c r="AG87">
        <f t="shared" si="5"/>
        <v>28.824980423432482</v>
      </c>
      <c r="AI87" s="34">
        <f>PXIL!L87</f>
        <v>0</v>
      </c>
      <c r="AJ87" s="34">
        <f>PXIL!R87</f>
        <v>0</v>
      </c>
      <c r="AK87" s="34">
        <f>RTM_IEX!L87</f>
        <v>0.95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17.399389495105435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1.0200000000000002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0.24468495558373621</v>
      </c>
      <c r="AD88">
        <f t="shared" si="4"/>
        <v>28.884476423432485</v>
      </c>
      <c r="AE88">
        <f>'IDT-1'!D88</f>
        <v>0</v>
      </c>
      <c r="AF88" s="24"/>
      <c r="AG88">
        <f t="shared" si="5"/>
        <v>28.884476423432485</v>
      </c>
      <c r="AI88" s="34">
        <f>PXIL!L88</f>
        <v>0</v>
      </c>
      <c r="AJ88" s="34">
        <f>PXIL!R88</f>
        <v>0</v>
      </c>
      <c r="AK88" s="34">
        <f>RTM_IEX!L88</f>
        <v>1.01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17.399389495105435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1.0200000000000002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0.24325695558373622</v>
      </c>
      <c r="AD89">
        <f t="shared" si="4"/>
        <v>28.715904423432484</v>
      </c>
      <c r="AE89">
        <f>'IDT-1'!D89</f>
        <v>0</v>
      </c>
      <c r="AF89" s="24"/>
      <c r="AG89">
        <f t="shared" si="5"/>
        <v>28.715904423432484</v>
      </c>
      <c r="AI89" s="34">
        <f>PXIL!L89</f>
        <v>0</v>
      </c>
      <c r="AJ89" s="34">
        <f>PXIL!R89</f>
        <v>0</v>
      </c>
      <c r="AK89" s="34">
        <f>RTM_IEX!L89</f>
        <v>0.84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15.999438616188906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1.0200000000000002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0.23250536820083736</v>
      </c>
      <c r="AD90">
        <f t="shared" si="4"/>
        <v>27.446705131898852</v>
      </c>
      <c r="AE90">
        <f>'IDT-1'!D90</f>
        <v>0</v>
      </c>
      <c r="AF90" s="24"/>
      <c r="AG90">
        <f t="shared" si="5"/>
        <v>27.446705131898852</v>
      </c>
      <c r="AI90" s="34">
        <f>PXIL!L90</f>
        <v>0</v>
      </c>
      <c r="AJ90" s="34">
        <f>PXIL!R90</f>
        <v>0</v>
      </c>
      <c r="AK90" s="34">
        <f>RTM_IEX!L90</f>
        <v>0.96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0.23729808382485057</v>
      </c>
      <c r="AD91">
        <f t="shared" si="4"/>
        <v>28.012473800085932</v>
      </c>
      <c r="AE91">
        <f>'IDT-1'!D91</f>
        <v>0</v>
      </c>
      <c r="AF91" s="24"/>
      <c r="AG91">
        <f t="shared" si="5"/>
        <v>28.012473800085932</v>
      </c>
      <c r="AI91" s="34">
        <f>PXIL!L91</f>
        <v>0</v>
      </c>
      <c r="AJ91" s="34">
        <f>PXIL!R91</f>
        <v>0</v>
      </c>
      <c r="AK91" s="34">
        <f>RTM_IEX!L91</f>
        <v>0.9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0.23612208382485056</v>
      </c>
      <c r="AD92">
        <f t="shared" si="4"/>
        <v>27.873649800085936</v>
      </c>
      <c r="AE92">
        <f>'IDT-1'!D92</f>
        <v>0</v>
      </c>
      <c r="AF92" s="24"/>
      <c r="AG92">
        <f t="shared" si="5"/>
        <v>27.873649800085936</v>
      </c>
      <c r="AI92" s="34">
        <f>PXIL!L92</f>
        <v>0</v>
      </c>
      <c r="AJ92" s="34">
        <f>PXIL!R92</f>
        <v>0</v>
      </c>
      <c r="AK92" s="34">
        <f>RTM_IEX!L92</f>
        <v>0.76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0.23318208382485056</v>
      </c>
      <c r="AD93">
        <f t="shared" si="4"/>
        <v>27.526589800085933</v>
      </c>
      <c r="AE93">
        <f>'IDT-1'!D93</f>
        <v>0</v>
      </c>
      <c r="AF93" s="24"/>
      <c r="AG93">
        <f t="shared" si="5"/>
        <v>27.526589800085933</v>
      </c>
      <c r="AI93" s="34">
        <f>PXIL!L93</f>
        <v>0</v>
      </c>
      <c r="AJ93" s="34">
        <f>PXIL!R93</f>
        <v>0</v>
      </c>
      <c r="AK93" s="34">
        <f>RTM_IEX!L93</f>
        <v>0.41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0.23301408382485056</v>
      </c>
      <c r="AD94">
        <f t="shared" si="4"/>
        <v>27.506757800085932</v>
      </c>
      <c r="AE94">
        <f>'IDT-1'!D94</f>
        <v>0</v>
      </c>
      <c r="AF94" s="24"/>
      <c r="AG94">
        <f t="shared" si="5"/>
        <v>27.506757800085932</v>
      </c>
      <c r="AI94" s="34">
        <f>PXIL!L94</f>
        <v>0</v>
      </c>
      <c r="AJ94" s="34">
        <f>PXIL!R94</f>
        <v>0</v>
      </c>
      <c r="AK94" s="34">
        <f>RTM_IEX!L94</f>
        <v>0.39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0.23141808382485055</v>
      </c>
      <c r="AD95">
        <f t="shared" si="4"/>
        <v>27.318353800085934</v>
      </c>
      <c r="AE95">
        <f>'IDT-1'!D95</f>
        <v>0</v>
      </c>
      <c r="AF95" s="24"/>
      <c r="AG95">
        <f t="shared" si="5"/>
        <v>27.318353800085934</v>
      </c>
      <c r="AI95" s="34">
        <f>PXIL!L95</f>
        <v>0</v>
      </c>
      <c r="AJ95" s="34">
        <f>PXIL!R95</f>
        <v>0</v>
      </c>
      <c r="AK95" s="34">
        <f>RTM_IEX!L95</f>
        <v>0.2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0.23141808382485055</v>
      </c>
      <c r="AD96">
        <f t="shared" si="4"/>
        <v>27.318353800085934</v>
      </c>
      <c r="AE96">
        <f>'IDT-1'!D96</f>
        <v>0</v>
      </c>
      <c r="AF96" s="24"/>
      <c r="AG96">
        <f t="shared" si="5"/>
        <v>27.318353800085934</v>
      </c>
      <c r="AI96" s="34">
        <f>PXIL!L96</f>
        <v>0</v>
      </c>
      <c r="AJ96" s="34">
        <f>PXIL!R96</f>
        <v>0</v>
      </c>
      <c r="AK96" s="34">
        <f>RTM_IEX!L96</f>
        <v>0.2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0.23183808382485055</v>
      </c>
      <c r="AD97">
        <f t="shared" si="4"/>
        <v>27.367933800085932</v>
      </c>
      <c r="AE97">
        <f>'IDT-1'!D97</f>
        <v>0</v>
      </c>
      <c r="AF97" s="24"/>
      <c r="AG97">
        <f t="shared" si="5"/>
        <v>27.367933800085932</v>
      </c>
      <c r="AI97" s="34">
        <f>PXIL!L97</f>
        <v>0</v>
      </c>
      <c r="AJ97" s="34">
        <f>PXIL!R97</f>
        <v>0</v>
      </c>
      <c r="AK97" s="34">
        <f>RTM_IEX!L97</f>
        <v>0.25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0.23209008382485055</v>
      </c>
      <c r="AD98">
        <f t="shared" si="4"/>
        <v>27.397681800085934</v>
      </c>
      <c r="AE98">
        <f>'IDT-1'!D98</f>
        <v>0</v>
      </c>
      <c r="AF98" s="24"/>
      <c r="AG98">
        <f t="shared" si="5"/>
        <v>27.397681800085934</v>
      </c>
      <c r="AI98" s="34">
        <f>PXIL!L98</f>
        <v>0</v>
      </c>
      <c r="AJ98" s="34">
        <f>PXIL!R98</f>
        <v>0</v>
      </c>
      <c r="AK98" s="34">
        <f>RTM_IEX!L98</f>
        <v>0.28000000000000003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0.41712012824111422</v>
      </c>
      <c r="H99">
        <f t="shared" si="6"/>
        <v>0</v>
      </c>
      <c r="I99">
        <f t="shared" si="6"/>
        <v>0.14015581993613402</v>
      </c>
      <c r="J99">
        <f t="shared" si="6"/>
        <v>0</v>
      </c>
      <c r="K99">
        <f t="shared" si="6"/>
        <v>1.0200000000000003E-3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0.15029000000000009</v>
      </c>
      <c r="AB99" s="75">
        <f t="shared" si="6"/>
        <v>0</v>
      </c>
      <c r="AC99">
        <f t="shared" si="6"/>
        <v>6.3032990857054228E-3</v>
      </c>
      <c r="AD99">
        <f t="shared" si="6"/>
        <v>0.68142514909154273</v>
      </c>
      <c r="AE99">
        <f t="shared" ref="AE99:AT99" si="7">SUM(AE3:AE98)/4000</f>
        <v>0</v>
      </c>
      <c r="AG99">
        <f t="shared" si="7"/>
        <v>0.68142514909154273</v>
      </c>
      <c r="AI99">
        <f t="shared" si="7"/>
        <v>0</v>
      </c>
      <c r="AJ99">
        <f t="shared" si="7"/>
        <v>0</v>
      </c>
      <c r="AK99">
        <f t="shared" si="7"/>
        <v>1.0342499999999999E-2</v>
      </c>
      <c r="AL99">
        <f t="shared" si="7"/>
        <v>-3.1200000000000002E-2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19.298003999999999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0.16512723359999998</v>
      </c>
      <c r="AD3">
        <f>SUM(B3:AB3,AI3:AV3)-AC3</f>
        <v>19.492876766399998</v>
      </c>
      <c r="AE3">
        <v>0</v>
      </c>
      <c r="AF3" s="24"/>
      <c r="AG3">
        <f>SUM(AD3:AF3)</f>
        <v>19.492876766399998</v>
      </c>
      <c r="AI3" s="34">
        <f>PXIL!M3</f>
        <v>0</v>
      </c>
      <c r="AJ3" s="34">
        <f>PXIL!S3</f>
        <v>0</v>
      </c>
      <c r="AK3" s="34">
        <f>RTM_IEX!M3</f>
        <v>0.36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17.469342999999999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0.14674248119999997</v>
      </c>
      <c r="AD4">
        <f t="shared" ref="AD4:AD67" si="1">SUM(B4:AB4,AI4:AV4)-AC4</f>
        <v>17.322600518799998</v>
      </c>
      <c r="AE4">
        <v>0</v>
      </c>
      <c r="AF4" s="24"/>
      <c r="AG4">
        <f t="shared" ref="AG4:AG67" si="2">SUM(AD4:AF4)</f>
        <v>17.322600518799998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17.744958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0.1490576472</v>
      </c>
      <c r="AD5">
        <f t="shared" si="1"/>
        <v>17.595900352800001</v>
      </c>
      <c r="AE5">
        <v>0</v>
      </c>
      <c r="AF5" s="24"/>
      <c r="AG5">
        <f t="shared" si="2"/>
        <v>17.595900352800001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14.653288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0.1230876192</v>
      </c>
      <c r="AD6">
        <f t="shared" si="1"/>
        <v>14.5302003808</v>
      </c>
      <c r="AE6">
        <v>0</v>
      </c>
      <c r="AF6" s="24"/>
      <c r="AG6">
        <f t="shared" si="2"/>
        <v>14.5302003808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17.902380000000001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0.15037999199999999</v>
      </c>
      <c r="AD7">
        <f t="shared" si="1"/>
        <v>17.752000008</v>
      </c>
      <c r="AE7">
        <v>0</v>
      </c>
      <c r="AF7" s="24"/>
      <c r="AG7">
        <f t="shared" si="2"/>
        <v>17.752000008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14.792558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0.12425748719999999</v>
      </c>
      <c r="AD8">
        <f t="shared" si="1"/>
        <v>14.6683005128</v>
      </c>
      <c r="AE8">
        <v>0</v>
      </c>
      <c r="AF8" s="24"/>
      <c r="AG8">
        <f t="shared" si="2"/>
        <v>14.6683005128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14.981343000000001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0.12584328119999999</v>
      </c>
      <c r="AD9">
        <f t="shared" si="1"/>
        <v>14.855499718800001</v>
      </c>
      <c r="AE9">
        <v>0</v>
      </c>
      <c r="AF9" s="24"/>
      <c r="AG9">
        <f t="shared" si="2"/>
        <v>14.855499718800001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13.391185999999999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0.11248596239999999</v>
      </c>
      <c r="AD10">
        <f t="shared" si="1"/>
        <v>13.2787000376</v>
      </c>
      <c r="AE10">
        <v>0</v>
      </c>
      <c r="AF10" s="24"/>
      <c r="AG10">
        <f t="shared" si="2"/>
        <v>13.2787000376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13.557987000000001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0.11388709079999999</v>
      </c>
      <c r="AD11">
        <f t="shared" si="1"/>
        <v>13.4440999092</v>
      </c>
      <c r="AE11">
        <v>0</v>
      </c>
      <c r="AF11" s="24"/>
      <c r="AG11">
        <f t="shared" si="2"/>
        <v>13.4440999092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11.10589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9.3289475999999996E-2</v>
      </c>
      <c r="AD12">
        <f t="shared" si="1"/>
        <v>11.012600524</v>
      </c>
      <c r="AE12">
        <v>0</v>
      </c>
      <c r="AF12" s="24"/>
      <c r="AG12">
        <f t="shared" si="2"/>
        <v>11.012600524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10.696853000000001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8.9853565199999999E-2</v>
      </c>
      <c r="AD13">
        <f t="shared" si="1"/>
        <v>10.606999434800001</v>
      </c>
      <c r="AE13">
        <v>0</v>
      </c>
      <c r="AF13" s="24"/>
      <c r="AG13">
        <f t="shared" si="2"/>
        <v>10.606999434800001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11.770270999999999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9.8870276399999985E-2</v>
      </c>
      <c r="AD14">
        <f t="shared" si="1"/>
        <v>11.6714007236</v>
      </c>
      <c r="AE14">
        <v>0</v>
      </c>
      <c r="AF14" s="24"/>
      <c r="AG14">
        <f t="shared" si="2"/>
        <v>11.6714007236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15.888968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0.13346733119999998</v>
      </c>
      <c r="AD15">
        <f t="shared" si="1"/>
        <v>15.7555006688</v>
      </c>
      <c r="AE15">
        <v>0</v>
      </c>
      <c r="AF15" s="24"/>
      <c r="AG15">
        <f t="shared" si="2"/>
        <v>15.7555006688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16.921844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0.14214348960000001</v>
      </c>
      <c r="AD16">
        <f t="shared" si="1"/>
        <v>16.779700510400001</v>
      </c>
      <c r="AE16">
        <v>0</v>
      </c>
      <c r="AF16" s="24"/>
      <c r="AG16">
        <f t="shared" si="2"/>
        <v>16.779700510400001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16.540338999999999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0.1389388476</v>
      </c>
      <c r="AD17">
        <f t="shared" si="1"/>
        <v>16.401400152400001</v>
      </c>
      <c r="AE17">
        <v>0</v>
      </c>
      <c r="AF17" s="24"/>
      <c r="AG17">
        <f t="shared" si="2"/>
        <v>16.401400152400001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18.666599000000001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0.15679943160000001</v>
      </c>
      <c r="AD18">
        <f t="shared" si="1"/>
        <v>18.509799568400002</v>
      </c>
      <c r="AE18">
        <v>0</v>
      </c>
      <c r="AF18" s="24"/>
      <c r="AG18">
        <f t="shared" si="2"/>
        <v>18.509799568400002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19.298003999999999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0.16605123359999999</v>
      </c>
      <c r="AD19">
        <f t="shared" si="1"/>
        <v>19.601952766399997</v>
      </c>
      <c r="AE19">
        <v>0</v>
      </c>
      <c r="AF19" s="24"/>
      <c r="AG19">
        <f t="shared" si="2"/>
        <v>19.601952766399997</v>
      </c>
      <c r="AI19" s="34">
        <f>PXIL!M19</f>
        <v>0</v>
      </c>
      <c r="AJ19" s="34">
        <f>PXIL!S19</f>
        <v>0</v>
      </c>
      <c r="AK19" s="34">
        <f>RTM_IEX!M19</f>
        <v>0.47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19.298003999999999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0.17008323359999997</v>
      </c>
      <c r="AD20">
        <f t="shared" si="1"/>
        <v>20.077920766399998</v>
      </c>
      <c r="AE20">
        <v>0</v>
      </c>
      <c r="AF20" s="24"/>
      <c r="AG20">
        <f t="shared" si="2"/>
        <v>20.077920766399998</v>
      </c>
      <c r="AI20" s="34">
        <f>PXIL!M20</f>
        <v>0</v>
      </c>
      <c r="AJ20" s="34">
        <f>PXIL!S20</f>
        <v>0</v>
      </c>
      <c r="AK20" s="34">
        <f>RTM_IEX!M20</f>
        <v>0.95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0.17285523359999999</v>
      </c>
      <c r="AD21">
        <f t="shared" si="1"/>
        <v>20.4051487664</v>
      </c>
      <c r="AE21">
        <v>0</v>
      </c>
      <c r="AF21" s="24"/>
      <c r="AG21">
        <f t="shared" si="2"/>
        <v>20.4051487664</v>
      </c>
      <c r="AI21" s="34">
        <f>PXIL!M21</f>
        <v>0</v>
      </c>
      <c r="AJ21" s="34">
        <f>PXIL!S21</f>
        <v>0</v>
      </c>
      <c r="AK21" s="34">
        <f>RTM_IEX!M21</f>
        <v>1.28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0.17033523359999997</v>
      </c>
      <c r="AD22">
        <f t="shared" si="1"/>
        <v>20.1076687664</v>
      </c>
      <c r="AE22">
        <v>0</v>
      </c>
      <c r="AF22" s="24"/>
      <c r="AG22">
        <f t="shared" si="2"/>
        <v>20.1076687664</v>
      </c>
      <c r="AI22" s="34">
        <f>PXIL!M22</f>
        <v>0</v>
      </c>
      <c r="AJ22" s="34">
        <f>PXIL!S22</f>
        <v>0</v>
      </c>
      <c r="AK22" s="34">
        <f>RTM_IEX!M22</f>
        <v>0.98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0.18847923359999999</v>
      </c>
      <c r="AD23">
        <f t="shared" si="1"/>
        <v>22.2495247664</v>
      </c>
      <c r="AE23">
        <v>0</v>
      </c>
      <c r="AF23" s="24"/>
      <c r="AG23">
        <f t="shared" si="2"/>
        <v>22.2495247664</v>
      </c>
      <c r="AI23" s="34">
        <f>PXIL!M23</f>
        <v>0</v>
      </c>
      <c r="AJ23" s="34">
        <f>PXIL!S23</f>
        <v>0</v>
      </c>
      <c r="AK23" s="34">
        <f>RTM_IEX!M23</f>
        <v>3.14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0.19251123359999997</v>
      </c>
      <c r="AD24">
        <f t="shared" si="1"/>
        <v>22.725492766399999</v>
      </c>
      <c r="AE24">
        <v>0</v>
      </c>
      <c r="AF24" s="24"/>
      <c r="AG24">
        <f t="shared" si="2"/>
        <v>22.725492766399999</v>
      </c>
      <c r="AI24" s="34">
        <f>PXIL!M24</f>
        <v>0</v>
      </c>
      <c r="AJ24" s="34">
        <f>PXIL!S24</f>
        <v>0</v>
      </c>
      <c r="AK24" s="34">
        <f>RTM_IEX!M24</f>
        <v>3.62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0.19301523359999997</v>
      </c>
      <c r="AD25">
        <f t="shared" si="1"/>
        <v>22.784988766399998</v>
      </c>
      <c r="AE25">
        <v>0</v>
      </c>
      <c r="AF25" s="24"/>
      <c r="AG25">
        <f t="shared" si="2"/>
        <v>22.784988766399998</v>
      </c>
      <c r="AI25" s="34">
        <f>PXIL!M25</f>
        <v>0</v>
      </c>
      <c r="AJ25" s="34">
        <f>PXIL!S25</f>
        <v>0</v>
      </c>
      <c r="AK25" s="34">
        <f>RTM_IEX!M25</f>
        <v>3.68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0.18705123359999998</v>
      </c>
      <c r="AD26">
        <f t="shared" si="1"/>
        <v>22.080952766399999</v>
      </c>
      <c r="AE26">
        <v>0</v>
      </c>
      <c r="AF26" s="24"/>
      <c r="AG26">
        <f t="shared" si="2"/>
        <v>22.080952766399999</v>
      </c>
      <c r="AI26" s="34">
        <f>PXIL!M26</f>
        <v>0</v>
      </c>
      <c r="AJ26" s="34">
        <f>PXIL!S26</f>
        <v>0</v>
      </c>
      <c r="AK26" s="34">
        <f>RTM_IEX!M26</f>
        <v>2.97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0.19587123359999997</v>
      </c>
      <c r="AD27">
        <f t="shared" si="1"/>
        <v>23.1221327664</v>
      </c>
      <c r="AE27">
        <v>0</v>
      </c>
      <c r="AF27" s="24"/>
      <c r="AG27">
        <f t="shared" si="2"/>
        <v>23.1221327664</v>
      </c>
      <c r="AI27" s="34">
        <f>PXIL!M27</f>
        <v>0</v>
      </c>
      <c r="AJ27" s="34">
        <f>PXIL!S27</f>
        <v>0</v>
      </c>
      <c r="AK27" s="34">
        <f>RTM_IEX!M27</f>
        <v>4.0199999999999996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0.21964323359999999</v>
      </c>
      <c r="AD28">
        <f t="shared" si="1"/>
        <v>25.928360766400001</v>
      </c>
      <c r="AE28">
        <v>0</v>
      </c>
      <c r="AF28" s="24"/>
      <c r="AG28">
        <f t="shared" si="2"/>
        <v>25.928360766400001</v>
      </c>
      <c r="AI28" s="34">
        <f>PXIL!M28</f>
        <v>0</v>
      </c>
      <c r="AJ28" s="34">
        <f>PXIL!S28</f>
        <v>0</v>
      </c>
      <c r="AK28" s="34">
        <f>RTM_IEX!M28</f>
        <v>6.85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0.24316323359999997</v>
      </c>
      <c r="AD29">
        <f t="shared" si="1"/>
        <v>28.704840766399997</v>
      </c>
      <c r="AE29">
        <v>0</v>
      </c>
      <c r="AF29" s="24"/>
      <c r="AG29">
        <f t="shared" si="2"/>
        <v>28.704840766399997</v>
      </c>
      <c r="AI29" s="34">
        <f>PXIL!M29</f>
        <v>0</v>
      </c>
      <c r="AJ29" s="34">
        <f>PXIL!S29</f>
        <v>0</v>
      </c>
      <c r="AK29" s="34">
        <f>RTM_IEX!M29</f>
        <v>9.65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0.19368723359999998</v>
      </c>
      <c r="AD30">
        <f t="shared" si="1"/>
        <v>22.864316766399998</v>
      </c>
      <c r="AE30">
        <v>0</v>
      </c>
      <c r="AF30" s="24"/>
      <c r="AG30">
        <f t="shared" si="2"/>
        <v>22.864316766399998</v>
      </c>
      <c r="AI30" s="34">
        <f>PXIL!M30</f>
        <v>0</v>
      </c>
      <c r="AJ30" s="34">
        <f>PXIL!S30</f>
        <v>0</v>
      </c>
      <c r="AK30" s="34">
        <f>RTM_IEX!M30</f>
        <v>3.76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0.18511923359999999</v>
      </c>
      <c r="AD31">
        <f t="shared" si="1"/>
        <v>21.852884766399999</v>
      </c>
      <c r="AE31">
        <v>0</v>
      </c>
      <c r="AF31" s="24"/>
      <c r="AG31">
        <f t="shared" si="2"/>
        <v>21.852884766399999</v>
      </c>
      <c r="AI31" s="34">
        <f>PXIL!M31</f>
        <v>0</v>
      </c>
      <c r="AJ31" s="34">
        <f>PXIL!S31</f>
        <v>0</v>
      </c>
      <c r="AK31" s="34">
        <f>RTM_IEX!M31</f>
        <v>1.54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2.3199999999999998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0.18159123359999998</v>
      </c>
      <c r="AD32">
        <f t="shared" si="1"/>
        <v>21.4364127664</v>
      </c>
      <c r="AE32">
        <v>0</v>
      </c>
      <c r="AF32" s="24"/>
      <c r="AG32">
        <f t="shared" si="2"/>
        <v>21.4364127664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4.05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0.19612323359999997</v>
      </c>
      <c r="AD33">
        <f t="shared" si="1"/>
        <v>23.151880766399998</v>
      </c>
      <c r="AE33">
        <v>0</v>
      </c>
      <c r="AF33" s="24"/>
      <c r="AG33">
        <f t="shared" si="2"/>
        <v>23.151880766399998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3.38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0.19049523359999998</v>
      </c>
      <c r="AD34">
        <f t="shared" si="1"/>
        <v>22.487508766399998</v>
      </c>
      <c r="AE34">
        <v>0</v>
      </c>
      <c r="AF34" s="24"/>
      <c r="AG34">
        <f t="shared" si="2"/>
        <v>22.487508766399998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2.0299999999999998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0.17915523359999999</v>
      </c>
      <c r="AD35">
        <f t="shared" si="1"/>
        <v>21.1488487664</v>
      </c>
      <c r="AE35">
        <v>0</v>
      </c>
      <c r="AF35" s="24"/>
      <c r="AG35">
        <f t="shared" si="2"/>
        <v>21.1488487664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6.95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0.22048323359999997</v>
      </c>
      <c r="AD36">
        <f t="shared" si="1"/>
        <v>26.027520766399999</v>
      </c>
      <c r="AE36">
        <v>0</v>
      </c>
      <c r="AF36" s="24"/>
      <c r="AG36">
        <f t="shared" si="2"/>
        <v>26.027520766399999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8.11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0.23022723359999997</v>
      </c>
      <c r="AD37">
        <f t="shared" si="1"/>
        <v>27.177776766399997</v>
      </c>
      <c r="AE37">
        <v>0</v>
      </c>
      <c r="AF37" s="24"/>
      <c r="AG37">
        <f t="shared" si="2"/>
        <v>27.177776766399997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8.8800000000000008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0.2366952336</v>
      </c>
      <c r="AD38">
        <f t="shared" si="1"/>
        <v>27.941308766400002</v>
      </c>
      <c r="AE38">
        <v>0</v>
      </c>
      <c r="AF38" s="24"/>
      <c r="AG38">
        <f t="shared" si="2"/>
        <v>27.941308766400002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6.37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0.21561123359999998</v>
      </c>
      <c r="AD39">
        <f t="shared" si="1"/>
        <v>25.452392766399999</v>
      </c>
      <c r="AE39">
        <v>0</v>
      </c>
      <c r="AF39" s="24"/>
      <c r="AG39">
        <f t="shared" si="2"/>
        <v>25.452392766399999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5.69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0.20989923359999998</v>
      </c>
      <c r="AD40">
        <f t="shared" si="1"/>
        <v>24.778104766399998</v>
      </c>
      <c r="AE40">
        <v>0</v>
      </c>
      <c r="AF40" s="24"/>
      <c r="AG40">
        <f t="shared" si="2"/>
        <v>24.778104766399998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19.298003999999999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5.5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0.20830323359999997</v>
      </c>
      <c r="AD41">
        <f t="shared" si="1"/>
        <v>24.5897007664</v>
      </c>
      <c r="AE41">
        <v>0</v>
      </c>
      <c r="AF41" s="24"/>
      <c r="AG41">
        <f t="shared" si="2"/>
        <v>24.5897007664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19.298003999999999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4.4400000000000004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0.19939923359999998</v>
      </c>
      <c r="AD42">
        <f t="shared" si="1"/>
        <v>23.538604766399999</v>
      </c>
      <c r="AE42">
        <v>0</v>
      </c>
      <c r="AF42" s="24"/>
      <c r="AG42">
        <f t="shared" si="2"/>
        <v>23.538604766399999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5.69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0.20989923359999998</v>
      </c>
      <c r="AD43">
        <f t="shared" si="1"/>
        <v>24.778104766399998</v>
      </c>
      <c r="AE43">
        <v>0</v>
      </c>
      <c r="AF43" s="24"/>
      <c r="AG43">
        <f t="shared" si="2"/>
        <v>24.778104766399998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5.0199999999999996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0.20427123359999996</v>
      </c>
      <c r="AD44">
        <f t="shared" si="1"/>
        <v>24.113732766399998</v>
      </c>
      <c r="AE44">
        <v>0</v>
      </c>
      <c r="AF44" s="24"/>
      <c r="AG44">
        <f t="shared" si="2"/>
        <v>24.113732766399998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19.298003999999999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1.25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0.17260323359999999</v>
      </c>
      <c r="AD45">
        <f t="shared" si="1"/>
        <v>20.375400766399999</v>
      </c>
      <c r="AE45">
        <v>0</v>
      </c>
      <c r="AF45" s="24"/>
      <c r="AG45">
        <f t="shared" si="2"/>
        <v>20.375400766399999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19.298003999999999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1.45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0.17428323359999998</v>
      </c>
      <c r="AD46">
        <f t="shared" si="1"/>
        <v>20.573720766399997</v>
      </c>
      <c r="AE46">
        <v>0</v>
      </c>
      <c r="AF46" s="24"/>
      <c r="AG46">
        <f t="shared" si="2"/>
        <v>20.573720766399997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19.298003999999999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1.35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0.1734432336</v>
      </c>
      <c r="AD47">
        <f t="shared" si="1"/>
        <v>20.4745607664</v>
      </c>
      <c r="AE47">
        <v>0</v>
      </c>
      <c r="AF47" s="24"/>
      <c r="AG47">
        <f t="shared" si="2"/>
        <v>20.4745607664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18.853670999999999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0.15837083639999996</v>
      </c>
      <c r="AD48">
        <f t="shared" si="1"/>
        <v>18.695300163599999</v>
      </c>
      <c r="AE48">
        <v>0</v>
      </c>
      <c r="AF48" s="24"/>
      <c r="AG48">
        <f t="shared" si="2"/>
        <v>18.695300163599999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19.075534999999999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0.16023449399999998</v>
      </c>
      <c r="AD49">
        <f t="shared" si="1"/>
        <v>18.915300505999998</v>
      </c>
      <c r="AE49">
        <v>0</v>
      </c>
      <c r="AF49" s="24"/>
      <c r="AG49">
        <f t="shared" si="2"/>
        <v>18.915300505999998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19.298003999999999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0.57999999999999996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0.16697523359999997</v>
      </c>
      <c r="AD50">
        <f t="shared" si="1"/>
        <v>19.711028766399998</v>
      </c>
      <c r="AE50">
        <v>0</v>
      </c>
      <c r="AF50" s="24"/>
      <c r="AG50">
        <f t="shared" si="2"/>
        <v>19.711028766399998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19.298003999999999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2.5099999999999998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0.18318723359999997</v>
      </c>
      <c r="AD51">
        <f t="shared" si="1"/>
        <v>21.624816766399999</v>
      </c>
      <c r="AE51">
        <v>0</v>
      </c>
      <c r="AF51" s="24"/>
      <c r="AG51">
        <f t="shared" si="2"/>
        <v>21.624816766399999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2.3199999999999998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0.18159123359999998</v>
      </c>
      <c r="AD52">
        <f t="shared" si="1"/>
        <v>21.4364127664</v>
      </c>
      <c r="AE52">
        <v>0</v>
      </c>
      <c r="AF52" s="24"/>
      <c r="AG52">
        <f t="shared" si="2"/>
        <v>21.4364127664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19.298003999999999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3.38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0.19049523359999998</v>
      </c>
      <c r="AD53">
        <f t="shared" si="1"/>
        <v>22.487508766399998</v>
      </c>
      <c r="AE53">
        <v>0</v>
      </c>
      <c r="AF53" s="24"/>
      <c r="AG53">
        <f t="shared" si="2"/>
        <v>22.487508766399998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6.85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0.21964323359999999</v>
      </c>
      <c r="AD54">
        <f t="shared" si="1"/>
        <v>25.928360766400001</v>
      </c>
      <c r="AE54">
        <v>0</v>
      </c>
      <c r="AF54" s="24"/>
      <c r="AG54">
        <f t="shared" si="2"/>
        <v>25.928360766400001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4.4400000000000004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0.19939923359999998</v>
      </c>
      <c r="AD55">
        <f t="shared" si="1"/>
        <v>23.538604766399999</v>
      </c>
      <c r="AE55">
        <v>0</v>
      </c>
      <c r="AF55" s="24"/>
      <c r="AG55">
        <f t="shared" si="2"/>
        <v>23.538604766399999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3.38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0.19049523359999998</v>
      </c>
      <c r="AD56">
        <f t="shared" si="1"/>
        <v>22.487508766399998</v>
      </c>
      <c r="AE56">
        <v>0</v>
      </c>
      <c r="AF56" s="24"/>
      <c r="AG56">
        <f t="shared" si="2"/>
        <v>22.487508766399998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5.69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0.20989923359999998</v>
      </c>
      <c r="AD57">
        <f t="shared" si="1"/>
        <v>24.778104766399998</v>
      </c>
      <c r="AE57">
        <v>0</v>
      </c>
      <c r="AF57" s="24"/>
      <c r="AG57">
        <f t="shared" si="2"/>
        <v>24.778104766399998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19.298003999999999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5.79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0.21073923359999996</v>
      </c>
      <c r="AD58">
        <f t="shared" si="1"/>
        <v>24.8772647664</v>
      </c>
      <c r="AE58">
        <v>0</v>
      </c>
      <c r="AF58" s="24"/>
      <c r="AG58">
        <f t="shared" si="2"/>
        <v>24.8772647664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19.298003999999999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5.98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0.21233523359999998</v>
      </c>
      <c r="AD59">
        <f t="shared" si="1"/>
        <v>25.065668766399998</v>
      </c>
      <c r="AE59">
        <v>0</v>
      </c>
      <c r="AF59" s="24"/>
      <c r="AG59">
        <f t="shared" si="2"/>
        <v>25.065668766399998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19.298003999999999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9.75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0.24400323359999998</v>
      </c>
      <c r="AD60">
        <f t="shared" si="1"/>
        <v>28.804000766399998</v>
      </c>
      <c r="AE60">
        <v>0</v>
      </c>
      <c r="AF60" s="24"/>
      <c r="AG60">
        <f t="shared" si="2"/>
        <v>28.804000766399998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19.298003999999999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9.26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0.23988723359999997</v>
      </c>
      <c r="AD61">
        <f t="shared" si="1"/>
        <v>28.318116766399996</v>
      </c>
      <c r="AE61">
        <v>0</v>
      </c>
      <c r="AF61" s="24"/>
      <c r="AG61">
        <f t="shared" si="2"/>
        <v>28.318116766399996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19.298003999999999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10.32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0.24879123359999997</v>
      </c>
      <c r="AD62">
        <f t="shared" si="1"/>
        <v>29.3692127664</v>
      </c>
      <c r="AE62">
        <v>0</v>
      </c>
      <c r="AF62" s="24"/>
      <c r="AG62">
        <f t="shared" si="2"/>
        <v>29.3692127664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19.298003999999999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10.029999999999999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0.24635523359999997</v>
      </c>
      <c r="AD63">
        <f t="shared" si="1"/>
        <v>29.081648766400001</v>
      </c>
      <c r="AE63">
        <v>0</v>
      </c>
      <c r="AF63" s="24"/>
      <c r="AG63">
        <f t="shared" si="2"/>
        <v>29.081648766400001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19.298003999999999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7.14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0.22207923359999998</v>
      </c>
      <c r="AD64">
        <f t="shared" si="1"/>
        <v>26.215924766400001</v>
      </c>
      <c r="AE64">
        <v>0</v>
      </c>
      <c r="AF64" s="24"/>
      <c r="AG64">
        <f t="shared" si="2"/>
        <v>26.215924766400001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19.298003999999999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12.16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0.26424723359999996</v>
      </c>
      <c r="AD65">
        <f t="shared" si="1"/>
        <v>31.1937567664</v>
      </c>
      <c r="AE65">
        <v>0</v>
      </c>
      <c r="AF65" s="24"/>
      <c r="AG65">
        <f t="shared" si="2"/>
        <v>31.1937567664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19.298003999999999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6.08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0.21317523359999996</v>
      </c>
      <c r="AD66">
        <f t="shared" si="1"/>
        <v>25.164828766399996</v>
      </c>
      <c r="AE66">
        <v>0</v>
      </c>
      <c r="AF66" s="24"/>
      <c r="AG66">
        <f t="shared" si="2"/>
        <v>25.164828766399996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19.298003999999999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7.72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0.22695123359999997</v>
      </c>
      <c r="AD67">
        <f t="shared" si="1"/>
        <v>26.791052766399996</v>
      </c>
      <c r="AE67">
        <v>0</v>
      </c>
      <c r="AF67" s="24"/>
      <c r="AG67">
        <f t="shared" si="2"/>
        <v>26.791052766399996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19.298003999999999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4.4400000000000004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0.19939923359999998</v>
      </c>
      <c r="AD68">
        <f t="shared" ref="AD68:AD98" si="4">SUM(B68:AB68,AI68:AV68)-AC68</f>
        <v>23.538604766399999</v>
      </c>
      <c r="AE68">
        <v>0</v>
      </c>
      <c r="AF68" s="24"/>
      <c r="AG68">
        <f t="shared" ref="AG68:AG98" si="5">SUM(AD68:AF68)</f>
        <v>23.538604766399999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19.298003999999999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5.6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0.20914323359999998</v>
      </c>
      <c r="AD69">
        <f t="shared" si="4"/>
        <v>24.688860766400001</v>
      </c>
      <c r="AE69">
        <v>0</v>
      </c>
      <c r="AF69" s="24"/>
      <c r="AG69">
        <f t="shared" si="5"/>
        <v>24.688860766400001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19.298003999999999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6.46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0.21636723359999999</v>
      </c>
      <c r="AD70">
        <f t="shared" si="4"/>
        <v>25.5416367664</v>
      </c>
      <c r="AE70">
        <v>0</v>
      </c>
      <c r="AF70" s="24"/>
      <c r="AG70">
        <f t="shared" si="5"/>
        <v>25.5416367664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19.298003999999999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10.32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0.24879123359999997</v>
      </c>
      <c r="AD71">
        <f t="shared" si="4"/>
        <v>29.3692127664</v>
      </c>
      <c r="AE71">
        <v>0</v>
      </c>
      <c r="AF71" s="24"/>
      <c r="AG71">
        <f t="shared" si="5"/>
        <v>29.3692127664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19.298003999999999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9.07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0.23829123359999999</v>
      </c>
      <c r="AD72">
        <f t="shared" si="4"/>
        <v>28.129712766400001</v>
      </c>
      <c r="AE72">
        <v>0</v>
      </c>
      <c r="AF72" s="24"/>
      <c r="AG72">
        <f t="shared" si="5"/>
        <v>28.129712766400001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19.298003999999999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9.17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0.23913123359999999</v>
      </c>
      <c r="AD73">
        <f t="shared" si="4"/>
        <v>28.228872766400002</v>
      </c>
      <c r="AE73">
        <v>0</v>
      </c>
      <c r="AF73" s="24"/>
      <c r="AG73">
        <f t="shared" si="5"/>
        <v>28.228872766400002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19.298003999999999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9.36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0.24072723359999998</v>
      </c>
      <c r="AD74">
        <f t="shared" si="4"/>
        <v>28.417276766399997</v>
      </c>
      <c r="AE74">
        <v>0</v>
      </c>
      <c r="AF74" s="24"/>
      <c r="AG74">
        <f t="shared" si="5"/>
        <v>28.417276766399997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19.298003999999999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8.68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0.23501523359999998</v>
      </c>
      <c r="AD75">
        <f t="shared" si="4"/>
        <v>27.7429887664</v>
      </c>
      <c r="AE75">
        <v>0</v>
      </c>
      <c r="AF75" s="24"/>
      <c r="AG75">
        <f t="shared" si="5"/>
        <v>27.7429887664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19.298003999999999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0.20914323359999998</v>
      </c>
      <c r="AD76">
        <f t="shared" si="4"/>
        <v>24.688860766400001</v>
      </c>
      <c r="AE76">
        <v>0</v>
      </c>
      <c r="AF76" s="24"/>
      <c r="AG76">
        <f t="shared" si="5"/>
        <v>24.688860766400001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19.298003999999999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5.89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0.21157923359999997</v>
      </c>
      <c r="AD77">
        <f t="shared" si="4"/>
        <v>24.976424766400001</v>
      </c>
      <c r="AE77">
        <v>0</v>
      </c>
      <c r="AF77" s="24"/>
      <c r="AG77">
        <f t="shared" si="5"/>
        <v>24.976424766400001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4.63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0.20099523359999996</v>
      </c>
      <c r="AD78">
        <f t="shared" si="4"/>
        <v>23.727008766399997</v>
      </c>
      <c r="AE78">
        <v>0</v>
      </c>
      <c r="AF78" s="24"/>
      <c r="AG78">
        <f t="shared" si="5"/>
        <v>23.727008766399997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4.63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0.20099523359999996</v>
      </c>
      <c r="AD79">
        <f t="shared" si="4"/>
        <v>23.727008766399997</v>
      </c>
      <c r="AE79">
        <v>0</v>
      </c>
      <c r="AF79" s="24"/>
      <c r="AG79">
        <f t="shared" si="5"/>
        <v>23.727008766399997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7.43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0.22451523359999997</v>
      </c>
      <c r="AD80">
        <f t="shared" si="4"/>
        <v>26.5034887664</v>
      </c>
      <c r="AE80">
        <v>0</v>
      </c>
      <c r="AF80" s="24"/>
      <c r="AG80">
        <f t="shared" si="5"/>
        <v>26.5034887664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6.56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0.21720723359999997</v>
      </c>
      <c r="AD81">
        <f t="shared" si="4"/>
        <v>25.640796766399998</v>
      </c>
      <c r="AE81">
        <v>0</v>
      </c>
      <c r="AF81" s="24"/>
      <c r="AG81">
        <f t="shared" si="5"/>
        <v>25.640796766399998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0.19931523359999997</v>
      </c>
      <c r="AD82">
        <f t="shared" si="4"/>
        <v>23.528688766399998</v>
      </c>
      <c r="AE82">
        <v>0</v>
      </c>
      <c r="AF82" s="24"/>
      <c r="AG82">
        <f t="shared" si="5"/>
        <v>23.528688766399998</v>
      </c>
      <c r="AI82" s="34">
        <f>PXIL!M82</f>
        <v>0</v>
      </c>
      <c r="AJ82" s="34">
        <f>PXIL!S82</f>
        <v>0</v>
      </c>
      <c r="AK82" s="34">
        <f>RTM_IEX!M82</f>
        <v>4.43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0.19830723359999997</v>
      </c>
      <c r="AD83">
        <f t="shared" si="4"/>
        <v>23.409696766399996</v>
      </c>
      <c r="AE83">
        <v>0</v>
      </c>
      <c r="AF83" s="24"/>
      <c r="AG83">
        <f t="shared" si="5"/>
        <v>23.409696766399996</v>
      </c>
      <c r="AI83" s="34">
        <f>PXIL!M83</f>
        <v>0</v>
      </c>
      <c r="AJ83" s="34">
        <f>PXIL!S83</f>
        <v>0</v>
      </c>
      <c r="AK83" s="34">
        <f>RTM_IEX!M83</f>
        <v>4.3099999999999996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0.18873123359999999</v>
      </c>
      <c r="AD84">
        <f t="shared" si="4"/>
        <v>22.279272766400002</v>
      </c>
      <c r="AE84">
        <v>0</v>
      </c>
      <c r="AF84" s="24"/>
      <c r="AG84">
        <f t="shared" si="5"/>
        <v>22.279272766400002</v>
      </c>
      <c r="AI84" s="34">
        <f>PXIL!M84</f>
        <v>0</v>
      </c>
      <c r="AJ84" s="34">
        <f>PXIL!S84</f>
        <v>0</v>
      </c>
      <c r="AK84" s="34">
        <f>RTM_IEX!M84</f>
        <v>3.17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0.19410723359999998</v>
      </c>
      <c r="AD85">
        <f t="shared" si="4"/>
        <v>22.913896766399997</v>
      </c>
      <c r="AE85">
        <v>0</v>
      </c>
      <c r="AF85" s="24"/>
      <c r="AG85">
        <f t="shared" si="5"/>
        <v>22.913896766399997</v>
      </c>
      <c r="AI85" s="34">
        <f>PXIL!M85</f>
        <v>0</v>
      </c>
      <c r="AJ85" s="34">
        <f>PXIL!S85</f>
        <v>0</v>
      </c>
      <c r="AK85" s="34">
        <f>RTM_IEX!M85</f>
        <v>3.81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0.18898323359999997</v>
      </c>
      <c r="AD86">
        <f t="shared" si="4"/>
        <v>22.3090207664</v>
      </c>
      <c r="AE86">
        <v>0</v>
      </c>
      <c r="AF86" s="24"/>
      <c r="AG86">
        <f t="shared" si="5"/>
        <v>22.3090207664</v>
      </c>
      <c r="AI86" s="34">
        <f>PXIL!M86</f>
        <v>0</v>
      </c>
      <c r="AJ86" s="34">
        <f>PXIL!S86</f>
        <v>0</v>
      </c>
      <c r="AK86" s="34">
        <f>RTM_IEX!M86</f>
        <v>3.2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0.17991123359999997</v>
      </c>
      <c r="AD87">
        <f t="shared" si="4"/>
        <v>21.238092766400001</v>
      </c>
      <c r="AE87">
        <v>0</v>
      </c>
      <c r="AF87" s="24"/>
      <c r="AG87">
        <f t="shared" si="5"/>
        <v>21.238092766400001</v>
      </c>
      <c r="AI87" s="34">
        <f>PXIL!M87</f>
        <v>0</v>
      </c>
      <c r="AJ87" s="34">
        <f>PXIL!S87</f>
        <v>0</v>
      </c>
      <c r="AK87" s="34">
        <f>RTM_IEX!M87</f>
        <v>2.12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0.20275923359999998</v>
      </c>
      <c r="AD88">
        <f t="shared" si="4"/>
        <v>23.935244766400004</v>
      </c>
      <c r="AE88">
        <v>0</v>
      </c>
      <c r="AF88" s="24"/>
      <c r="AG88">
        <f t="shared" si="5"/>
        <v>23.935244766400004</v>
      </c>
      <c r="AI88" s="34">
        <f>PXIL!M88</f>
        <v>0</v>
      </c>
      <c r="AJ88" s="34">
        <f>PXIL!S88</f>
        <v>0</v>
      </c>
      <c r="AK88" s="34">
        <f>RTM_IEX!M88</f>
        <v>0.71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3.71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0.17890323359999999</v>
      </c>
      <c r="AD89">
        <f t="shared" si="4"/>
        <v>21.119100766399999</v>
      </c>
      <c r="AE89">
        <v>0</v>
      </c>
      <c r="AF89" s="24"/>
      <c r="AG89">
        <f t="shared" si="5"/>
        <v>21.119100766399999</v>
      </c>
      <c r="AI89" s="34">
        <f>PXIL!M89</f>
        <v>0</v>
      </c>
      <c r="AJ89" s="34">
        <f>PXIL!S89</f>
        <v>0</v>
      </c>
      <c r="AK89" s="34">
        <f>RTM_IEX!M89</f>
        <v>1.04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0.5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0.18285123359999997</v>
      </c>
      <c r="AD90">
        <f t="shared" si="4"/>
        <v>21.585152766399997</v>
      </c>
      <c r="AE90">
        <v>0</v>
      </c>
      <c r="AF90" s="24"/>
      <c r="AG90">
        <f t="shared" si="5"/>
        <v>21.585152766399997</v>
      </c>
      <c r="AI90" s="34">
        <f>PXIL!M90</f>
        <v>0</v>
      </c>
      <c r="AJ90" s="34">
        <f>PXIL!S90</f>
        <v>0</v>
      </c>
      <c r="AK90" s="34">
        <f>RTM_IEX!M90</f>
        <v>1.38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0.62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0.17722323359999997</v>
      </c>
      <c r="AD91">
        <f t="shared" si="4"/>
        <v>20.920780766399997</v>
      </c>
      <c r="AE91">
        <v>0</v>
      </c>
      <c r="AF91" s="24"/>
      <c r="AG91">
        <f t="shared" si="5"/>
        <v>20.920780766399997</v>
      </c>
      <c r="AI91" s="34">
        <f>PXIL!M91</f>
        <v>0</v>
      </c>
      <c r="AJ91" s="34">
        <f>PXIL!S91</f>
        <v>0</v>
      </c>
      <c r="AK91" s="34">
        <f>RTM_IEX!M91</f>
        <v>1.34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0.33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0.17167923359999998</v>
      </c>
      <c r="AD92">
        <f t="shared" si="4"/>
        <v>20.2663247664</v>
      </c>
      <c r="AE92">
        <v>0</v>
      </c>
      <c r="AF92" s="24"/>
      <c r="AG92">
        <f t="shared" si="5"/>
        <v>20.2663247664</v>
      </c>
      <c r="AI92" s="34">
        <f>PXIL!M92</f>
        <v>0</v>
      </c>
      <c r="AJ92" s="34">
        <f>PXIL!S92</f>
        <v>0</v>
      </c>
      <c r="AK92" s="34">
        <f>RTM_IEX!M92</f>
        <v>0.85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0.25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0.16588323359999999</v>
      </c>
      <c r="AD93">
        <f t="shared" si="4"/>
        <v>19.582120766399999</v>
      </c>
      <c r="AE93">
        <v>0</v>
      </c>
      <c r="AF93" s="24"/>
      <c r="AG93">
        <f t="shared" si="5"/>
        <v>19.582120766399999</v>
      </c>
      <c r="AI93" s="34">
        <f>PXIL!M93</f>
        <v>0</v>
      </c>
      <c r="AJ93" s="34">
        <f>PXIL!S93</f>
        <v>0</v>
      </c>
      <c r="AK93" s="34">
        <f>RTM_IEX!M93</f>
        <v>0.27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0.15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0.16521123359999998</v>
      </c>
      <c r="AD94">
        <f t="shared" si="4"/>
        <v>19.502792766399999</v>
      </c>
      <c r="AE94">
        <v>0</v>
      </c>
      <c r="AF94" s="24"/>
      <c r="AG94">
        <f t="shared" si="5"/>
        <v>19.502792766399999</v>
      </c>
      <c r="AI94" s="34">
        <f>PXIL!M94</f>
        <v>0</v>
      </c>
      <c r="AJ94" s="34">
        <f>PXIL!S94</f>
        <v>0</v>
      </c>
      <c r="AK94" s="34">
        <f>RTM_IEX!M94</f>
        <v>0.22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0.14000000000000001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0.16579923359999998</v>
      </c>
      <c r="AD95">
        <f t="shared" si="4"/>
        <v>19.572204766399999</v>
      </c>
      <c r="AE95">
        <v>0</v>
      </c>
      <c r="AF95" s="24"/>
      <c r="AG95">
        <f t="shared" si="5"/>
        <v>19.572204766399999</v>
      </c>
      <c r="AI95" s="34">
        <f>PXIL!M95</f>
        <v>0</v>
      </c>
      <c r="AJ95" s="34">
        <f>PXIL!S95</f>
        <v>0</v>
      </c>
      <c r="AK95" s="34">
        <f>RTM_IEX!M95</f>
        <v>0.2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0.14000000000000001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19.298003999999999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0.16344723359999999</v>
      </c>
      <c r="AD96">
        <f t="shared" si="4"/>
        <v>19.2945567664</v>
      </c>
      <c r="AE96">
        <v>0</v>
      </c>
      <c r="AF96" s="24"/>
      <c r="AG96">
        <f t="shared" si="5"/>
        <v>19.2945567664</v>
      </c>
      <c r="AI96" s="34">
        <f>PXIL!M96</f>
        <v>0</v>
      </c>
      <c r="AJ96" s="34">
        <f>PXIL!S96</f>
        <v>0</v>
      </c>
      <c r="AK96" s="34">
        <f>RTM_IEX!M96</f>
        <v>7.0000000000000007E-2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0.05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19.298003999999999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0.16235523359999998</v>
      </c>
      <c r="AD97">
        <f t="shared" si="4"/>
        <v>19.165648766400004</v>
      </c>
      <c r="AE97">
        <v>0</v>
      </c>
      <c r="AF97" s="24"/>
      <c r="AG97">
        <f t="shared" si="5"/>
        <v>19.165648766400004</v>
      </c>
      <c r="AI97" s="34">
        <f>PXIL!M97</f>
        <v>0</v>
      </c>
      <c r="AJ97" s="34">
        <f>PXIL!S97</f>
        <v>0</v>
      </c>
      <c r="AK97" s="34">
        <f>RTM_IEX!M97</f>
        <v>0.01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18.415590999999999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0.15469096439999999</v>
      </c>
      <c r="AD98">
        <f t="shared" si="4"/>
        <v>18.260900035599999</v>
      </c>
      <c r="AE98">
        <v>0</v>
      </c>
      <c r="AF98" s="24"/>
      <c r="AG98">
        <f t="shared" si="5"/>
        <v>18.260900035599999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0.44691822899999983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7.1652500000000008E-2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4.5162241236000001E-3</v>
      </c>
      <c r="AD99">
        <f t="shared" si="6"/>
        <v>0.53312950487639987</v>
      </c>
      <c r="AE99">
        <f t="shared" ref="AE99:AT99" si="8">SUM(AE3:AE98)/4000</f>
        <v>0</v>
      </c>
      <c r="AG99">
        <f t="shared" si="8"/>
        <v>0.53312950487639987</v>
      </c>
      <c r="AI99">
        <f t="shared" si="8"/>
        <v>0</v>
      </c>
      <c r="AJ99">
        <f t="shared" si="8"/>
        <v>0</v>
      </c>
      <c r="AK99">
        <f t="shared" si="8"/>
        <v>1.7599999999999998E-2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1.475E-3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'[1]16'!B5</f>
        <v>290</v>
      </c>
      <c r="C3" s="16">
        <f>'[1]16'!C5</f>
        <v>0</v>
      </c>
      <c r="D3" s="16">
        <f>'[1]16'!D5</f>
        <v>0</v>
      </c>
      <c r="E3" s="16">
        <f>'[1]16'!E5</f>
        <v>0</v>
      </c>
      <c r="F3" s="15">
        <f>SUM(B3:E3)</f>
        <v>290</v>
      </c>
      <c r="G3" s="15">
        <f>'[1]16'!H5</f>
        <v>290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'[1]16'!B6</f>
        <v>290</v>
      </c>
      <c r="C4" s="16">
        <f>'[1]16'!C6</f>
        <v>0</v>
      </c>
      <c r="D4" s="16">
        <f>'[1]16'!D6</f>
        <v>0</v>
      </c>
      <c r="E4" s="16">
        <f>'[1]16'!E6</f>
        <v>0</v>
      </c>
      <c r="F4" s="15">
        <f>SUM(B4:E4)</f>
        <v>290</v>
      </c>
      <c r="G4" s="15">
        <f>'[1]16'!H6</f>
        <v>290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'[1]16'!B7</f>
        <v>290</v>
      </c>
      <c r="C5" s="16">
        <f>'[1]16'!C7</f>
        <v>0</v>
      </c>
      <c r="D5" s="16">
        <f>'[1]16'!D7</f>
        <v>0</v>
      </c>
      <c r="E5" s="16">
        <f>'[1]16'!E7</f>
        <v>0</v>
      </c>
      <c r="F5" s="15">
        <f t="shared" ref="F5:F68" si="6">SUM(B5:E5)</f>
        <v>290</v>
      </c>
      <c r="G5" s="15">
        <f>'[1]16'!H7</f>
        <v>290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'[1]16'!B8</f>
        <v>290</v>
      </c>
      <c r="C6" s="16">
        <f>'[1]16'!C8</f>
        <v>0</v>
      </c>
      <c r="D6" s="16">
        <f>'[1]16'!D8</f>
        <v>0</v>
      </c>
      <c r="E6" s="16">
        <f>'[1]16'!E8</f>
        <v>0</v>
      </c>
      <c r="F6" s="15">
        <f t="shared" si="6"/>
        <v>290</v>
      </c>
      <c r="G6" s="15">
        <f>'[1]16'!H8</f>
        <v>290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'[1]16'!B9</f>
        <v>290</v>
      </c>
      <c r="C7" s="16">
        <f>'[1]16'!C9</f>
        <v>0</v>
      </c>
      <c r="D7" s="16">
        <f>'[1]16'!D9</f>
        <v>0</v>
      </c>
      <c r="E7" s="16">
        <f>'[1]16'!E9</f>
        <v>0</v>
      </c>
      <c r="F7" s="15">
        <f t="shared" si="6"/>
        <v>290</v>
      </c>
      <c r="G7" s="15">
        <f>'[1]16'!H9</f>
        <v>290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'[1]16'!B10</f>
        <v>290</v>
      </c>
      <c r="C8" s="16">
        <f>'[1]16'!C10</f>
        <v>0</v>
      </c>
      <c r="D8" s="16">
        <f>'[1]16'!D10</f>
        <v>0</v>
      </c>
      <c r="E8" s="16">
        <f>'[1]16'!E10</f>
        <v>0</v>
      </c>
      <c r="F8" s="15">
        <f t="shared" si="6"/>
        <v>290</v>
      </c>
      <c r="G8" s="15">
        <f>'[1]16'!H10</f>
        <v>290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'[1]16'!B11</f>
        <v>290</v>
      </c>
      <c r="C9" s="16">
        <f>'[1]16'!C11</f>
        <v>0</v>
      </c>
      <c r="D9" s="16">
        <f>'[1]16'!D11</f>
        <v>0</v>
      </c>
      <c r="E9" s="16">
        <f>'[1]16'!E11</f>
        <v>0</v>
      </c>
      <c r="F9" s="15">
        <f t="shared" si="6"/>
        <v>290</v>
      </c>
      <c r="G9" s="15">
        <f>'[1]16'!H11</f>
        <v>290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'[1]16'!B12</f>
        <v>290</v>
      </c>
      <c r="C10" s="16">
        <f>'[1]16'!C12</f>
        <v>0</v>
      </c>
      <c r="D10" s="16">
        <f>'[1]16'!D12</f>
        <v>0</v>
      </c>
      <c r="E10" s="16">
        <f>'[1]16'!E12</f>
        <v>0</v>
      </c>
      <c r="F10" s="15">
        <f t="shared" si="6"/>
        <v>290</v>
      </c>
      <c r="G10" s="15">
        <f>'[1]16'!H12</f>
        <v>290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'[1]16'!B13</f>
        <v>290</v>
      </c>
      <c r="C11" s="16">
        <f>'[1]16'!C13</f>
        <v>0</v>
      </c>
      <c r="D11" s="16">
        <f>'[1]16'!D13</f>
        <v>0</v>
      </c>
      <c r="E11" s="16">
        <f>'[1]16'!E13</f>
        <v>0</v>
      </c>
      <c r="F11" s="15">
        <f t="shared" si="6"/>
        <v>290</v>
      </c>
      <c r="G11" s="15">
        <f>'[1]16'!H13</f>
        <v>290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'[1]16'!B14</f>
        <v>290</v>
      </c>
      <c r="C12" s="16">
        <f>'[1]16'!C14</f>
        <v>0</v>
      </c>
      <c r="D12" s="16">
        <f>'[1]16'!D14</f>
        <v>0</v>
      </c>
      <c r="E12" s="16">
        <f>'[1]16'!E14</f>
        <v>0</v>
      </c>
      <c r="F12" s="15">
        <f t="shared" si="6"/>
        <v>290</v>
      </c>
      <c r="G12" s="15">
        <f>'[1]16'!H14</f>
        <v>290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'[1]16'!B15</f>
        <v>290</v>
      </c>
      <c r="C13" s="16">
        <f>'[1]16'!C15</f>
        <v>0</v>
      </c>
      <c r="D13" s="16">
        <f>'[1]16'!D15</f>
        <v>0</v>
      </c>
      <c r="E13" s="16">
        <f>'[1]16'!E15</f>
        <v>0</v>
      </c>
      <c r="F13" s="15">
        <f t="shared" si="6"/>
        <v>290</v>
      </c>
      <c r="G13" s="15">
        <f>'[1]16'!H15</f>
        <v>290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'[1]16'!B16</f>
        <v>290</v>
      </c>
      <c r="C14" s="16">
        <f>'[1]16'!C16</f>
        <v>0</v>
      </c>
      <c r="D14" s="16">
        <f>'[1]16'!D16</f>
        <v>0</v>
      </c>
      <c r="E14" s="16">
        <f>'[1]16'!E16</f>
        <v>0</v>
      </c>
      <c r="F14" s="15">
        <f t="shared" si="6"/>
        <v>290</v>
      </c>
      <c r="G14" s="15">
        <f>'[1]16'!H16</f>
        <v>290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'[1]16'!B17</f>
        <v>290</v>
      </c>
      <c r="C15" s="16">
        <f>'[1]16'!C17</f>
        <v>0</v>
      </c>
      <c r="D15" s="16">
        <f>'[1]16'!D17</f>
        <v>0</v>
      </c>
      <c r="E15" s="16">
        <f>'[1]16'!E17</f>
        <v>0</v>
      </c>
      <c r="F15" s="15">
        <f t="shared" si="6"/>
        <v>290</v>
      </c>
      <c r="G15" s="15">
        <f>'[1]16'!H17</f>
        <v>290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'[1]16'!B18</f>
        <v>290</v>
      </c>
      <c r="C16" s="16">
        <f>'[1]16'!C18</f>
        <v>0</v>
      </c>
      <c r="D16" s="16">
        <f>'[1]16'!D18</f>
        <v>0</v>
      </c>
      <c r="E16" s="16">
        <f>'[1]16'!E18</f>
        <v>0</v>
      </c>
      <c r="F16" s="15">
        <f t="shared" si="6"/>
        <v>290</v>
      </c>
      <c r="G16" s="15">
        <f>'[1]16'!H18</f>
        <v>290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'[1]16'!B19</f>
        <v>290</v>
      </c>
      <c r="C17" s="16">
        <f>'[1]16'!C19</f>
        <v>0</v>
      </c>
      <c r="D17" s="16">
        <f>'[1]16'!D19</f>
        <v>0</v>
      </c>
      <c r="E17" s="16">
        <f>'[1]16'!E19</f>
        <v>0</v>
      </c>
      <c r="F17" s="15">
        <f t="shared" si="6"/>
        <v>290</v>
      </c>
      <c r="G17" s="15">
        <f>'[1]16'!H19</f>
        <v>290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'[1]16'!B20</f>
        <v>290</v>
      </c>
      <c r="C18" s="16">
        <f>'[1]16'!C20</f>
        <v>0</v>
      </c>
      <c r="D18" s="16">
        <f>'[1]16'!D20</f>
        <v>0</v>
      </c>
      <c r="E18" s="16">
        <f>'[1]16'!E20</f>
        <v>0</v>
      </c>
      <c r="F18" s="15">
        <f t="shared" si="6"/>
        <v>290</v>
      </c>
      <c r="G18" s="15">
        <f>'[1]16'!H20</f>
        <v>290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'[1]16'!B21</f>
        <v>290</v>
      </c>
      <c r="C19" s="16">
        <f>'[1]16'!C21</f>
        <v>0</v>
      </c>
      <c r="D19" s="16">
        <f>'[1]16'!D21</f>
        <v>0</v>
      </c>
      <c r="E19" s="16">
        <f>'[1]16'!E21</f>
        <v>0</v>
      </c>
      <c r="F19" s="15">
        <f t="shared" si="6"/>
        <v>290</v>
      </c>
      <c r="G19" s="15">
        <f>'[1]16'!H21</f>
        <v>290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'[1]16'!B22</f>
        <v>290</v>
      </c>
      <c r="C20" s="16">
        <f>'[1]16'!C22</f>
        <v>0</v>
      </c>
      <c r="D20" s="16">
        <f>'[1]16'!D22</f>
        <v>0</v>
      </c>
      <c r="E20" s="16">
        <f>'[1]16'!E22</f>
        <v>0</v>
      </c>
      <c r="F20" s="15">
        <f t="shared" si="6"/>
        <v>290</v>
      </c>
      <c r="G20" s="15">
        <f>'[1]16'!H22</f>
        <v>290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'[1]16'!B23</f>
        <v>290</v>
      </c>
      <c r="C21" s="16">
        <f>'[1]16'!C23</f>
        <v>0</v>
      </c>
      <c r="D21" s="16">
        <f>'[1]16'!D23</f>
        <v>0</v>
      </c>
      <c r="E21" s="16">
        <f>'[1]16'!E23</f>
        <v>0</v>
      </c>
      <c r="F21" s="15">
        <f t="shared" si="6"/>
        <v>290</v>
      </c>
      <c r="G21" s="15">
        <f>'[1]16'!H23</f>
        <v>290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'[1]16'!B24</f>
        <v>290</v>
      </c>
      <c r="C22" s="16">
        <f>'[1]16'!C24</f>
        <v>0</v>
      </c>
      <c r="D22" s="16">
        <f>'[1]16'!D24</f>
        <v>0</v>
      </c>
      <c r="E22" s="16">
        <f>'[1]16'!E24</f>
        <v>0</v>
      </c>
      <c r="F22" s="15">
        <f t="shared" si="6"/>
        <v>290</v>
      </c>
      <c r="G22" s="15">
        <f>'[1]16'!H24</f>
        <v>290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'[1]16'!B25</f>
        <v>290</v>
      </c>
      <c r="C23" s="16">
        <f>'[1]16'!C25</f>
        <v>0</v>
      </c>
      <c r="D23" s="16">
        <f>'[1]16'!D25</f>
        <v>0</v>
      </c>
      <c r="E23" s="16">
        <f>'[1]16'!E25</f>
        <v>0</v>
      </c>
      <c r="F23" s="15">
        <f t="shared" si="6"/>
        <v>290</v>
      </c>
      <c r="G23" s="15">
        <f>'[1]16'!H25</f>
        <v>290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'[1]16'!B26</f>
        <v>290</v>
      </c>
      <c r="C24" s="16">
        <f>'[1]16'!C26</f>
        <v>0</v>
      </c>
      <c r="D24" s="16">
        <f>'[1]16'!D26</f>
        <v>0</v>
      </c>
      <c r="E24" s="16">
        <f>'[1]16'!E26</f>
        <v>0</v>
      </c>
      <c r="F24" s="15">
        <f t="shared" si="6"/>
        <v>290</v>
      </c>
      <c r="G24" s="15">
        <f>'[1]16'!H26</f>
        <v>290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'[1]16'!B27</f>
        <v>290</v>
      </c>
      <c r="C25" s="16">
        <f>'[1]16'!C27</f>
        <v>0</v>
      </c>
      <c r="D25" s="16">
        <f>'[1]16'!D27</f>
        <v>0</v>
      </c>
      <c r="E25" s="16">
        <f>'[1]16'!E27</f>
        <v>0</v>
      </c>
      <c r="F25" s="15">
        <f t="shared" si="6"/>
        <v>290</v>
      </c>
      <c r="G25" s="15">
        <f>'[1]16'!H27</f>
        <v>290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'[1]16'!B28</f>
        <v>290</v>
      </c>
      <c r="C26" s="16">
        <f>'[1]16'!C28</f>
        <v>0</v>
      </c>
      <c r="D26" s="16">
        <f>'[1]16'!D28</f>
        <v>0</v>
      </c>
      <c r="E26" s="16">
        <f>'[1]16'!E28</f>
        <v>0</v>
      </c>
      <c r="F26" s="15">
        <f t="shared" si="6"/>
        <v>290</v>
      </c>
      <c r="G26" s="15">
        <f>'[1]16'!H28</f>
        <v>290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'[1]16'!B29</f>
        <v>290</v>
      </c>
      <c r="C27" s="16">
        <f>'[1]16'!C29</f>
        <v>0</v>
      </c>
      <c r="D27" s="16">
        <f>'[1]16'!D29</f>
        <v>0</v>
      </c>
      <c r="E27" s="16">
        <f>'[1]16'!E29</f>
        <v>0</v>
      </c>
      <c r="F27" s="15">
        <f t="shared" si="6"/>
        <v>290</v>
      </c>
      <c r="G27" s="15">
        <f>'[1]16'!H29</f>
        <v>290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'[1]16'!B30</f>
        <v>290</v>
      </c>
      <c r="C28" s="16">
        <f>'[1]16'!C30</f>
        <v>0</v>
      </c>
      <c r="D28" s="16">
        <f>'[1]16'!D30</f>
        <v>0</v>
      </c>
      <c r="E28" s="16">
        <f>'[1]16'!E30</f>
        <v>0</v>
      </c>
      <c r="F28" s="15">
        <f t="shared" si="6"/>
        <v>290</v>
      </c>
      <c r="G28" s="15">
        <f>'[1]16'!H30</f>
        <v>290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'[1]16'!B31</f>
        <v>290</v>
      </c>
      <c r="C29" s="16">
        <f>'[1]16'!C31</f>
        <v>0</v>
      </c>
      <c r="D29" s="16">
        <f>'[1]16'!D31</f>
        <v>0</v>
      </c>
      <c r="E29" s="16">
        <f>'[1]16'!E31</f>
        <v>0</v>
      </c>
      <c r="F29" s="15">
        <f t="shared" si="6"/>
        <v>290</v>
      </c>
      <c r="G29" s="15">
        <f>'[1]16'!H31</f>
        <v>290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'[1]16'!B32</f>
        <v>290</v>
      </c>
      <c r="C30" s="16">
        <f>'[1]16'!C32</f>
        <v>0</v>
      </c>
      <c r="D30" s="16">
        <f>'[1]16'!D32</f>
        <v>0</v>
      </c>
      <c r="E30" s="16">
        <f>'[1]16'!E32</f>
        <v>0</v>
      </c>
      <c r="F30" s="15">
        <f t="shared" si="6"/>
        <v>290</v>
      </c>
      <c r="G30" s="15">
        <f>'[1]16'!H32</f>
        <v>290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'[1]16'!B33</f>
        <v>290</v>
      </c>
      <c r="C31" s="16">
        <f>'[1]16'!C33</f>
        <v>0</v>
      </c>
      <c r="D31" s="16">
        <f>'[1]16'!D33</f>
        <v>0</v>
      </c>
      <c r="E31" s="16">
        <f>'[1]16'!E33</f>
        <v>0</v>
      </c>
      <c r="F31" s="15">
        <f t="shared" si="6"/>
        <v>290</v>
      </c>
      <c r="G31" s="15">
        <f>'[1]16'!H33</f>
        <v>290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'[1]16'!B34</f>
        <v>290</v>
      </c>
      <c r="C32" s="16">
        <f>'[1]16'!C34</f>
        <v>0</v>
      </c>
      <c r="D32" s="16">
        <f>'[1]16'!D34</f>
        <v>0</v>
      </c>
      <c r="E32" s="16">
        <f>'[1]16'!E34</f>
        <v>0</v>
      </c>
      <c r="F32" s="15">
        <f t="shared" si="6"/>
        <v>290</v>
      </c>
      <c r="G32" s="15">
        <f>'[1]16'!H34</f>
        <v>290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'[1]16'!B35</f>
        <v>290</v>
      </c>
      <c r="C33" s="16">
        <f>'[1]16'!C35</f>
        <v>0</v>
      </c>
      <c r="D33" s="16">
        <f>'[1]16'!D35</f>
        <v>0</v>
      </c>
      <c r="E33" s="16">
        <f>'[1]16'!E35</f>
        <v>0</v>
      </c>
      <c r="F33" s="15">
        <f t="shared" si="6"/>
        <v>290</v>
      </c>
      <c r="G33" s="15">
        <f>'[1]16'!H35</f>
        <v>290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'[1]16'!B36</f>
        <v>290</v>
      </c>
      <c r="C34" s="16">
        <f>'[1]16'!C36</f>
        <v>0</v>
      </c>
      <c r="D34" s="16">
        <f>'[1]16'!D36</f>
        <v>0</v>
      </c>
      <c r="E34" s="16">
        <f>'[1]16'!E36</f>
        <v>0</v>
      </c>
      <c r="F34" s="15">
        <f t="shared" si="6"/>
        <v>290</v>
      </c>
      <c r="G34" s="15">
        <f>'[1]16'!H36</f>
        <v>290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'[1]16'!B37</f>
        <v>290</v>
      </c>
      <c r="C35" s="16">
        <f>'[1]16'!C37</f>
        <v>0</v>
      </c>
      <c r="D35" s="16">
        <f>'[1]16'!D37</f>
        <v>0</v>
      </c>
      <c r="E35" s="16">
        <f>'[1]16'!E37</f>
        <v>0</v>
      </c>
      <c r="F35" s="15">
        <f t="shared" si="6"/>
        <v>290</v>
      </c>
      <c r="G35" s="15">
        <f>'[1]16'!H37</f>
        <v>290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'[1]16'!B38</f>
        <v>290</v>
      </c>
      <c r="C36" s="16">
        <f>'[1]16'!C38</f>
        <v>0</v>
      </c>
      <c r="D36" s="16">
        <f>'[1]16'!D38</f>
        <v>0</v>
      </c>
      <c r="E36" s="16">
        <f>'[1]16'!E38</f>
        <v>0</v>
      </c>
      <c r="F36" s="15">
        <f t="shared" si="6"/>
        <v>290</v>
      </c>
      <c r="G36" s="15">
        <f>'[1]16'!H38</f>
        <v>290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'[1]16'!B39</f>
        <v>290</v>
      </c>
      <c r="C37" s="16">
        <f>'[1]16'!C39</f>
        <v>0</v>
      </c>
      <c r="D37" s="16">
        <f>'[1]16'!D39</f>
        <v>0</v>
      </c>
      <c r="E37" s="16">
        <f>'[1]16'!E39</f>
        <v>0</v>
      </c>
      <c r="F37" s="15">
        <f t="shared" si="6"/>
        <v>290</v>
      </c>
      <c r="G37" s="15">
        <f>'[1]16'!H39</f>
        <v>290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'[1]16'!B40</f>
        <v>290</v>
      </c>
      <c r="C38" s="16">
        <f>'[1]16'!C40</f>
        <v>0</v>
      </c>
      <c r="D38" s="16">
        <f>'[1]16'!D40</f>
        <v>0</v>
      </c>
      <c r="E38" s="16">
        <f>'[1]16'!E40</f>
        <v>0</v>
      </c>
      <c r="F38" s="15">
        <f t="shared" si="6"/>
        <v>290</v>
      </c>
      <c r="G38" s="15">
        <f>'[1]16'!H40</f>
        <v>290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'[1]16'!B41</f>
        <v>290</v>
      </c>
      <c r="C39" s="16">
        <f>'[1]16'!C41</f>
        <v>0</v>
      </c>
      <c r="D39" s="16">
        <f>'[1]16'!D41</f>
        <v>0</v>
      </c>
      <c r="E39" s="16">
        <f>'[1]16'!E41</f>
        <v>0</v>
      </c>
      <c r="F39" s="15">
        <f t="shared" si="6"/>
        <v>290</v>
      </c>
      <c r="G39" s="15">
        <f>'[1]16'!H41</f>
        <v>290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'[1]16'!B42</f>
        <v>290</v>
      </c>
      <c r="C40" s="16">
        <f>'[1]16'!C42</f>
        <v>0</v>
      </c>
      <c r="D40" s="16">
        <f>'[1]16'!D42</f>
        <v>0</v>
      </c>
      <c r="E40" s="16">
        <f>'[1]16'!E42</f>
        <v>0</v>
      </c>
      <c r="F40" s="15">
        <f t="shared" si="6"/>
        <v>290</v>
      </c>
      <c r="G40" s="15">
        <f>'[1]16'!H42</f>
        <v>290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'[1]16'!B43</f>
        <v>290</v>
      </c>
      <c r="C41" s="16">
        <f>'[1]16'!C43</f>
        <v>0</v>
      </c>
      <c r="D41" s="16">
        <f>'[1]16'!D43</f>
        <v>0</v>
      </c>
      <c r="E41" s="16">
        <f>'[1]16'!E43</f>
        <v>0</v>
      </c>
      <c r="F41" s="15">
        <f t="shared" si="6"/>
        <v>290</v>
      </c>
      <c r="G41" s="15">
        <f>'[1]16'!H43</f>
        <v>290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'[1]16'!B44</f>
        <v>290</v>
      </c>
      <c r="C42" s="16">
        <f>'[1]16'!C44</f>
        <v>0</v>
      </c>
      <c r="D42" s="16">
        <f>'[1]16'!D44</f>
        <v>0</v>
      </c>
      <c r="E42" s="16">
        <f>'[1]16'!E44</f>
        <v>0</v>
      </c>
      <c r="F42" s="15">
        <f t="shared" si="6"/>
        <v>290</v>
      </c>
      <c r="G42" s="15">
        <f>'[1]16'!H44</f>
        <v>290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'[1]16'!B45</f>
        <v>290</v>
      </c>
      <c r="C43" s="16">
        <f>'[1]16'!C45</f>
        <v>0</v>
      </c>
      <c r="D43" s="16">
        <f>'[1]16'!D45</f>
        <v>0</v>
      </c>
      <c r="E43" s="16">
        <f>'[1]16'!E45</f>
        <v>0</v>
      </c>
      <c r="F43" s="15">
        <f t="shared" si="6"/>
        <v>290</v>
      </c>
      <c r="G43" s="15">
        <f>'[1]16'!H45</f>
        <v>290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'[1]16'!B46</f>
        <v>290</v>
      </c>
      <c r="C44" s="16">
        <f>'[1]16'!C46</f>
        <v>0</v>
      </c>
      <c r="D44" s="16">
        <f>'[1]16'!D46</f>
        <v>0</v>
      </c>
      <c r="E44" s="16">
        <f>'[1]16'!E46</f>
        <v>0</v>
      </c>
      <c r="F44" s="15">
        <f t="shared" si="6"/>
        <v>290</v>
      </c>
      <c r="G44" s="15">
        <f>'[1]16'!H46</f>
        <v>290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'[1]16'!B47</f>
        <v>290</v>
      </c>
      <c r="C45" s="16">
        <f>'[1]16'!C47</f>
        <v>0</v>
      </c>
      <c r="D45" s="16">
        <f>'[1]16'!D47</f>
        <v>0</v>
      </c>
      <c r="E45" s="16">
        <f>'[1]16'!E47</f>
        <v>0</v>
      </c>
      <c r="F45" s="15">
        <f t="shared" si="6"/>
        <v>290</v>
      </c>
      <c r="G45" s="15">
        <f>'[1]16'!H47</f>
        <v>290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'[1]16'!B48</f>
        <v>290</v>
      </c>
      <c r="C46" s="16">
        <f>'[1]16'!C48</f>
        <v>0</v>
      </c>
      <c r="D46" s="16">
        <f>'[1]16'!D48</f>
        <v>0</v>
      </c>
      <c r="E46" s="16">
        <f>'[1]16'!E48</f>
        <v>0</v>
      </c>
      <c r="F46" s="15">
        <f t="shared" si="6"/>
        <v>290</v>
      </c>
      <c r="G46" s="15">
        <f>'[1]16'!H48</f>
        <v>290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'[1]16'!B49</f>
        <v>290</v>
      </c>
      <c r="C47" s="16">
        <f>'[1]16'!C49</f>
        <v>0</v>
      </c>
      <c r="D47" s="16">
        <f>'[1]16'!D49</f>
        <v>0</v>
      </c>
      <c r="E47" s="16">
        <f>'[1]16'!E49</f>
        <v>0</v>
      </c>
      <c r="F47" s="15">
        <f t="shared" si="6"/>
        <v>290</v>
      </c>
      <c r="G47" s="15">
        <f>'[1]16'!H49</f>
        <v>290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'[1]16'!B50</f>
        <v>290</v>
      </c>
      <c r="C48" s="16">
        <f>'[1]16'!C50</f>
        <v>0</v>
      </c>
      <c r="D48" s="16">
        <f>'[1]16'!D50</f>
        <v>0</v>
      </c>
      <c r="E48" s="16">
        <f>'[1]16'!E50</f>
        <v>0</v>
      </c>
      <c r="F48" s="15">
        <f t="shared" si="6"/>
        <v>290</v>
      </c>
      <c r="G48" s="15">
        <f>'[1]16'!H50</f>
        <v>290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'[1]16'!B51</f>
        <v>290</v>
      </c>
      <c r="C49" s="16">
        <f>'[1]16'!C51</f>
        <v>0</v>
      </c>
      <c r="D49" s="16">
        <f>'[1]16'!D51</f>
        <v>0</v>
      </c>
      <c r="E49" s="16">
        <f>'[1]16'!E51</f>
        <v>0</v>
      </c>
      <c r="F49" s="15">
        <f t="shared" si="6"/>
        <v>290</v>
      </c>
      <c r="G49" s="15">
        <f>'[1]16'!H51</f>
        <v>290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'[1]16'!B52</f>
        <v>290</v>
      </c>
      <c r="C50" s="16">
        <f>'[1]16'!C52</f>
        <v>0</v>
      </c>
      <c r="D50" s="16">
        <f>'[1]16'!D52</f>
        <v>0</v>
      </c>
      <c r="E50" s="16">
        <f>'[1]16'!E52</f>
        <v>0</v>
      </c>
      <c r="F50" s="15">
        <f t="shared" si="6"/>
        <v>290</v>
      </c>
      <c r="G50" s="15">
        <f>'[1]16'!H52</f>
        <v>290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'[1]16'!B53</f>
        <v>290</v>
      </c>
      <c r="C51" s="16">
        <f>'[1]16'!C53</f>
        <v>0</v>
      </c>
      <c r="D51" s="16">
        <f>'[1]16'!D53</f>
        <v>0</v>
      </c>
      <c r="E51" s="16">
        <f>'[1]16'!E53</f>
        <v>0</v>
      </c>
      <c r="F51" s="15">
        <f t="shared" si="6"/>
        <v>290</v>
      </c>
      <c r="G51" s="15">
        <f>'[1]16'!H53</f>
        <v>290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'[1]16'!B54</f>
        <v>290</v>
      </c>
      <c r="C52" s="16">
        <f>'[1]16'!C54</f>
        <v>0</v>
      </c>
      <c r="D52" s="16">
        <f>'[1]16'!D54</f>
        <v>0</v>
      </c>
      <c r="E52" s="16">
        <f>'[1]16'!E54</f>
        <v>0</v>
      </c>
      <c r="F52" s="15">
        <f t="shared" si="6"/>
        <v>290</v>
      </c>
      <c r="G52" s="15">
        <f>'[1]16'!H54</f>
        <v>290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'[1]16'!B55</f>
        <v>290</v>
      </c>
      <c r="C53" s="16">
        <f>'[1]16'!C55</f>
        <v>0</v>
      </c>
      <c r="D53" s="16">
        <f>'[1]16'!D55</f>
        <v>0</v>
      </c>
      <c r="E53" s="16">
        <f>'[1]16'!E55</f>
        <v>0</v>
      </c>
      <c r="F53" s="15">
        <f t="shared" si="6"/>
        <v>290</v>
      </c>
      <c r="G53" s="15">
        <f>'[1]16'!H55</f>
        <v>290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'[1]16'!B56</f>
        <v>290</v>
      </c>
      <c r="C54" s="16">
        <f>'[1]16'!C56</f>
        <v>0</v>
      </c>
      <c r="D54" s="16">
        <f>'[1]16'!D56</f>
        <v>0</v>
      </c>
      <c r="E54" s="16">
        <f>'[1]16'!E56</f>
        <v>0</v>
      </c>
      <c r="F54" s="15">
        <f t="shared" si="6"/>
        <v>290</v>
      </c>
      <c r="G54" s="15">
        <f>'[1]16'!H56</f>
        <v>290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'[1]16'!B57</f>
        <v>290</v>
      </c>
      <c r="C55" s="16">
        <f>'[1]16'!C57</f>
        <v>0</v>
      </c>
      <c r="D55" s="16">
        <f>'[1]16'!D57</f>
        <v>0</v>
      </c>
      <c r="E55" s="16">
        <f>'[1]16'!E57</f>
        <v>0</v>
      </c>
      <c r="F55" s="15">
        <f t="shared" si="6"/>
        <v>290</v>
      </c>
      <c r="G55" s="15">
        <f>'[1]16'!H57</f>
        <v>290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'[1]16'!B58</f>
        <v>290</v>
      </c>
      <c r="C56" s="16">
        <f>'[1]16'!C58</f>
        <v>0</v>
      </c>
      <c r="D56" s="16">
        <f>'[1]16'!D58</f>
        <v>0</v>
      </c>
      <c r="E56" s="16">
        <f>'[1]16'!E58</f>
        <v>0</v>
      </c>
      <c r="F56" s="15">
        <f t="shared" si="6"/>
        <v>290</v>
      </c>
      <c r="G56" s="15">
        <f>'[1]16'!H58</f>
        <v>290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'[1]16'!B59</f>
        <v>290</v>
      </c>
      <c r="C57" s="16">
        <f>'[1]16'!C59</f>
        <v>0</v>
      </c>
      <c r="D57" s="16">
        <f>'[1]16'!D59</f>
        <v>0</v>
      </c>
      <c r="E57" s="16">
        <f>'[1]16'!E59</f>
        <v>0</v>
      </c>
      <c r="F57" s="15">
        <f t="shared" si="6"/>
        <v>290</v>
      </c>
      <c r="G57" s="15">
        <f>'[1]16'!H59</f>
        <v>290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'[1]16'!B60</f>
        <v>290</v>
      </c>
      <c r="C58" s="16">
        <f>'[1]16'!C60</f>
        <v>0</v>
      </c>
      <c r="D58" s="16">
        <f>'[1]16'!D60</f>
        <v>0</v>
      </c>
      <c r="E58" s="16">
        <f>'[1]16'!E60</f>
        <v>0</v>
      </c>
      <c r="F58" s="15">
        <f t="shared" si="6"/>
        <v>290</v>
      </c>
      <c r="G58" s="15">
        <f>'[1]16'!H60</f>
        <v>290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'[1]16'!B61</f>
        <v>285</v>
      </c>
      <c r="C59" s="16">
        <f>'[1]16'!C61</f>
        <v>0</v>
      </c>
      <c r="D59" s="16">
        <f>'[1]16'!D61</f>
        <v>0</v>
      </c>
      <c r="E59" s="16">
        <f>'[1]16'!E61</f>
        <v>0</v>
      </c>
      <c r="F59" s="15">
        <f t="shared" si="6"/>
        <v>285</v>
      </c>
      <c r="G59" s="15">
        <f>'[1]16'!H61</f>
        <v>285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  <c r="R59" s="17"/>
    </row>
    <row r="60" spans="1:18">
      <c r="A60" s="8" t="s">
        <v>102</v>
      </c>
      <c r="B60" s="15">
        <f>'[1]16'!B62</f>
        <v>285</v>
      </c>
      <c r="C60" s="16">
        <f>'[1]16'!C62</f>
        <v>0</v>
      </c>
      <c r="D60" s="16">
        <f>'[1]16'!D62</f>
        <v>0</v>
      </c>
      <c r="E60" s="16">
        <f>'[1]16'!E62</f>
        <v>0</v>
      </c>
      <c r="F60" s="15">
        <f t="shared" si="6"/>
        <v>285</v>
      </c>
      <c r="G60" s="15">
        <f>'[1]16'!H62</f>
        <v>285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  <c r="R60" s="17"/>
    </row>
    <row r="61" spans="1:18">
      <c r="A61" s="8" t="s">
        <v>103</v>
      </c>
      <c r="B61" s="15">
        <f>'[1]16'!B63</f>
        <v>285</v>
      </c>
      <c r="C61" s="16">
        <f>'[1]16'!C63</f>
        <v>0</v>
      </c>
      <c r="D61" s="16">
        <f>'[1]16'!D63</f>
        <v>0</v>
      </c>
      <c r="E61" s="16">
        <f>'[1]16'!E63</f>
        <v>0</v>
      </c>
      <c r="F61" s="15">
        <f t="shared" si="6"/>
        <v>285</v>
      </c>
      <c r="G61" s="15">
        <f>'[1]16'!H63</f>
        <v>285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  <c r="R61" s="17"/>
    </row>
    <row r="62" spans="1:18">
      <c r="A62" s="8" t="s">
        <v>104</v>
      </c>
      <c r="B62" s="15">
        <f>'[1]16'!B64</f>
        <v>285</v>
      </c>
      <c r="C62" s="16">
        <f>'[1]16'!C64</f>
        <v>0</v>
      </c>
      <c r="D62" s="16">
        <f>'[1]16'!D64</f>
        <v>0</v>
      </c>
      <c r="E62" s="16">
        <f>'[1]16'!E64</f>
        <v>0</v>
      </c>
      <c r="F62" s="15">
        <f t="shared" si="6"/>
        <v>285</v>
      </c>
      <c r="G62" s="15">
        <f>'[1]16'!H64</f>
        <v>285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  <c r="R62" s="17"/>
    </row>
    <row r="63" spans="1:18">
      <c r="A63" s="8" t="s">
        <v>105</v>
      </c>
      <c r="B63" s="15">
        <f>'[1]16'!B65</f>
        <v>285</v>
      </c>
      <c r="C63" s="16">
        <f>'[1]16'!C65</f>
        <v>0</v>
      </c>
      <c r="D63" s="16">
        <f>'[1]16'!D65</f>
        <v>0</v>
      </c>
      <c r="E63" s="16">
        <f>'[1]16'!E65</f>
        <v>0</v>
      </c>
      <c r="F63" s="15">
        <f t="shared" si="6"/>
        <v>285</v>
      </c>
      <c r="G63" s="15">
        <f>'[1]16'!H65</f>
        <v>285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'[1]16'!B66</f>
        <v>285</v>
      </c>
      <c r="C64" s="16">
        <f>'[1]16'!C66</f>
        <v>0</v>
      </c>
      <c r="D64" s="16">
        <f>'[1]16'!D66</f>
        <v>0</v>
      </c>
      <c r="E64" s="16">
        <f>'[1]16'!E66</f>
        <v>0</v>
      </c>
      <c r="F64" s="15">
        <f t="shared" si="6"/>
        <v>285</v>
      </c>
      <c r="G64" s="15">
        <f>'[1]16'!H66</f>
        <v>285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'[1]16'!B67</f>
        <v>285</v>
      </c>
      <c r="C65" s="16">
        <f>'[1]16'!C67</f>
        <v>0</v>
      </c>
      <c r="D65" s="16">
        <f>'[1]16'!D67</f>
        <v>0</v>
      </c>
      <c r="E65" s="16">
        <f>'[1]16'!E67</f>
        <v>0</v>
      </c>
      <c r="F65" s="15">
        <f t="shared" si="6"/>
        <v>285</v>
      </c>
      <c r="G65" s="15">
        <f>'[1]16'!H67</f>
        <v>285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  <c r="R65" s="17"/>
    </row>
    <row r="66" spans="1:19">
      <c r="A66" s="8" t="s">
        <v>108</v>
      </c>
      <c r="B66" s="15">
        <f>'[1]16'!B68</f>
        <v>285</v>
      </c>
      <c r="C66" s="16">
        <f>'[1]16'!C68</f>
        <v>0</v>
      </c>
      <c r="D66" s="16">
        <f>'[1]16'!D68</f>
        <v>0</v>
      </c>
      <c r="E66" s="16">
        <f>'[1]16'!E68</f>
        <v>0</v>
      </c>
      <c r="F66" s="15">
        <f t="shared" si="6"/>
        <v>285</v>
      </c>
      <c r="G66" s="15">
        <f>'[1]16'!H68</f>
        <v>285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  <c r="R66" s="17"/>
    </row>
    <row r="67" spans="1:19">
      <c r="A67" s="8" t="s">
        <v>109</v>
      </c>
      <c r="B67" s="15">
        <f>'[1]16'!B69</f>
        <v>285</v>
      </c>
      <c r="C67" s="16">
        <f>'[1]16'!C69</f>
        <v>0</v>
      </c>
      <c r="D67" s="16">
        <f>'[1]16'!D69</f>
        <v>0</v>
      </c>
      <c r="E67" s="16">
        <f>'[1]16'!E69</f>
        <v>0</v>
      </c>
      <c r="F67" s="15">
        <f t="shared" si="6"/>
        <v>285</v>
      </c>
      <c r="G67" s="15">
        <f>'[1]16'!H69</f>
        <v>285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  <c r="R67" s="17"/>
    </row>
    <row r="68" spans="1:19">
      <c r="A68" s="8" t="s">
        <v>110</v>
      </c>
      <c r="B68" s="15">
        <f>'[1]16'!B70</f>
        <v>285</v>
      </c>
      <c r="C68" s="16">
        <f>'[1]16'!C70</f>
        <v>0</v>
      </c>
      <c r="D68" s="16">
        <f>'[1]16'!D70</f>
        <v>0</v>
      </c>
      <c r="E68" s="16">
        <f>'[1]16'!E70</f>
        <v>0</v>
      </c>
      <c r="F68" s="15">
        <f t="shared" si="6"/>
        <v>285</v>
      </c>
      <c r="G68" s="15">
        <f>'[1]16'!H70</f>
        <v>285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  <c r="R68" s="17"/>
    </row>
    <row r="69" spans="1:19">
      <c r="A69" s="8" t="s">
        <v>111</v>
      </c>
      <c r="B69" s="15">
        <f>'[1]16'!B71</f>
        <v>285</v>
      </c>
      <c r="C69" s="16">
        <f>'[1]16'!C71</f>
        <v>0</v>
      </c>
      <c r="D69" s="16">
        <f>'[1]16'!D71</f>
        <v>0</v>
      </c>
      <c r="E69" s="16">
        <f>'[1]16'!E71</f>
        <v>0</v>
      </c>
      <c r="F69" s="15">
        <f t="shared" ref="F69:F98" si="17">SUM(B69:E69)</f>
        <v>285</v>
      </c>
      <c r="G69" s="15">
        <f>'[1]16'!H71</f>
        <v>285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R69" s="17"/>
      <c r="S69">
        <f>96*4</f>
        <v>384</v>
      </c>
    </row>
    <row r="70" spans="1:19">
      <c r="A70" s="8" t="s">
        <v>112</v>
      </c>
      <c r="B70" s="15">
        <f>'[1]16'!B72</f>
        <v>285</v>
      </c>
      <c r="C70" s="16">
        <f>'[1]16'!C72</f>
        <v>0</v>
      </c>
      <c r="D70" s="16">
        <f>'[1]16'!D72</f>
        <v>0</v>
      </c>
      <c r="E70" s="16">
        <f>'[1]16'!E72</f>
        <v>0</v>
      </c>
      <c r="F70" s="15">
        <f t="shared" si="17"/>
        <v>285</v>
      </c>
      <c r="G70" s="15">
        <f>'[1]16'!H72</f>
        <v>285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  <c r="R70" s="17"/>
    </row>
    <row r="71" spans="1:19">
      <c r="A71" s="8" t="s">
        <v>113</v>
      </c>
      <c r="B71" s="15">
        <f>'[1]16'!B73</f>
        <v>285</v>
      </c>
      <c r="C71" s="16">
        <f>'[1]16'!C73</f>
        <v>0</v>
      </c>
      <c r="D71" s="16">
        <f>'[1]16'!D73</f>
        <v>0</v>
      </c>
      <c r="E71" s="16">
        <f>'[1]16'!E73</f>
        <v>0</v>
      </c>
      <c r="F71" s="15">
        <f t="shared" si="17"/>
        <v>285</v>
      </c>
      <c r="G71" s="15">
        <f>'[1]16'!H73</f>
        <v>285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  <c r="R71" s="17"/>
    </row>
    <row r="72" spans="1:19">
      <c r="A72" s="8" t="s">
        <v>114</v>
      </c>
      <c r="B72" s="15">
        <f>'[1]16'!B74</f>
        <v>285</v>
      </c>
      <c r="C72" s="16">
        <f>'[1]16'!C74</f>
        <v>0</v>
      </c>
      <c r="D72" s="16">
        <f>'[1]16'!D74</f>
        <v>0</v>
      </c>
      <c r="E72" s="16">
        <f>'[1]16'!E74</f>
        <v>0</v>
      </c>
      <c r="F72" s="15">
        <f t="shared" si="17"/>
        <v>285</v>
      </c>
      <c r="G72" s="15">
        <f>'[1]16'!H74</f>
        <v>285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  <c r="R72" s="17"/>
    </row>
    <row r="73" spans="1:19">
      <c r="A73" s="8" t="s">
        <v>115</v>
      </c>
      <c r="B73" s="15">
        <f>'[1]16'!B75</f>
        <v>285</v>
      </c>
      <c r="C73" s="16">
        <f>'[1]16'!C75</f>
        <v>0</v>
      </c>
      <c r="D73" s="16">
        <f>'[1]16'!D75</f>
        <v>0</v>
      </c>
      <c r="E73" s="16">
        <f>'[1]16'!E75</f>
        <v>0</v>
      </c>
      <c r="F73" s="15">
        <f t="shared" si="17"/>
        <v>285</v>
      </c>
      <c r="G73" s="15">
        <f>'[1]16'!H75</f>
        <v>285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'[1]16'!B76</f>
        <v>285</v>
      </c>
      <c r="C74" s="16">
        <f>'[1]16'!C76</f>
        <v>0</v>
      </c>
      <c r="D74" s="16">
        <f>'[1]16'!D76</f>
        <v>0</v>
      </c>
      <c r="E74" s="16">
        <f>'[1]16'!E76</f>
        <v>0</v>
      </c>
      <c r="F74" s="15">
        <f t="shared" si="17"/>
        <v>285</v>
      </c>
      <c r="G74" s="15">
        <f>'[1]16'!H76</f>
        <v>285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'[1]16'!B77</f>
        <v>285</v>
      </c>
      <c r="C75" s="16">
        <f>'[1]16'!C77</f>
        <v>0</v>
      </c>
      <c r="D75" s="16">
        <f>'[1]16'!D77</f>
        <v>0</v>
      </c>
      <c r="E75" s="16">
        <f>'[1]16'!E77</f>
        <v>0</v>
      </c>
      <c r="F75" s="15">
        <f t="shared" si="17"/>
        <v>285</v>
      </c>
      <c r="G75" s="15">
        <f>'[1]16'!H77</f>
        <v>285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'[1]16'!B78</f>
        <v>285</v>
      </c>
      <c r="C76" s="16">
        <f>'[1]16'!C78</f>
        <v>0</v>
      </c>
      <c r="D76" s="16">
        <f>'[1]16'!D78</f>
        <v>0</v>
      </c>
      <c r="E76" s="16">
        <f>'[1]16'!E78</f>
        <v>0</v>
      </c>
      <c r="F76" s="15">
        <f t="shared" si="17"/>
        <v>285</v>
      </c>
      <c r="G76" s="15">
        <f>'[1]16'!H78</f>
        <v>285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'[1]16'!B79</f>
        <v>285</v>
      </c>
      <c r="C77" s="16">
        <f>'[1]16'!C79</f>
        <v>0</v>
      </c>
      <c r="D77" s="16">
        <f>'[1]16'!D79</f>
        <v>0</v>
      </c>
      <c r="E77" s="16">
        <f>'[1]16'!E79</f>
        <v>0</v>
      </c>
      <c r="F77" s="15">
        <f t="shared" si="17"/>
        <v>285</v>
      </c>
      <c r="G77" s="15">
        <f>'[1]16'!H79</f>
        <v>285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'[1]16'!B80</f>
        <v>285</v>
      </c>
      <c r="C78" s="16">
        <f>'[1]16'!C80</f>
        <v>0</v>
      </c>
      <c r="D78" s="16">
        <f>'[1]16'!D80</f>
        <v>0</v>
      </c>
      <c r="E78" s="16">
        <f>'[1]16'!E80</f>
        <v>0</v>
      </c>
      <c r="F78" s="15">
        <f t="shared" si="17"/>
        <v>285</v>
      </c>
      <c r="G78" s="15">
        <f>'[1]16'!H80</f>
        <v>285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'[1]16'!B81</f>
        <v>285</v>
      </c>
      <c r="C79" s="16">
        <f>'[1]16'!C81</f>
        <v>0</v>
      </c>
      <c r="D79" s="16">
        <f>'[1]16'!D81</f>
        <v>0</v>
      </c>
      <c r="E79" s="16">
        <f>'[1]16'!E81</f>
        <v>0</v>
      </c>
      <c r="F79" s="15">
        <f t="shared" si="17"/>
        <v>285</v>
      </c>
      <c r="G79" s="15">
        <f>'[1]16'!H81</f>
        <v>285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'[1]16'!B82</f>
        <v>285</v>
      </c>
      <c r="C80" s="16">
        <f>'[1]16'!C82</f>
        <v>0</v>
      </c>
      <c r="D80" s="16">
        <f>'[1]16'!D82</f>
        <v>0</v>
      </c>
      <c r="E80" s="16">
        <f>'[1]16'!E82</f>
        <v>0</v>
      </c>
      <c r="F80" s="15">
        <f t="shared" si="17"/>
        <v>285</v>
      </c>
      <c r="G80" s="15">
        <f>'[1]16'!H82</f>
        <v>285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'[1]16'!B83</f>
        <v>285</v>
      </c>
      <c r="C81" s="16">
        <f>'[1]16'!C83</f>
        <v>0</v>
      </c>
      <c r="D81" s="16">
        <f>'[1]16'!D83</f>
        <v>0</v>
      </c>
      <c r="E81" s="16">
        <f>'[1]16'!E83</f>
        <v>0</v>
      </c>
      <c r="F81" s="15">
        <f t="shared" si="17"/>
        <v>285</v>
      </c>
      <c r="G81" s="15">
        <f>'[1]16'!H83</f>
        <v>285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'[1]16'!B84</f>
        <v>285</v>
      </c>
      <c r="C82" s="16">
        <f>'[1]16'!C84</f>
        <v>0</v>
      </c>
      <c r="D82" s="16">
        <f>'[1]16'!D84</f>
        <v>0</v>
      </c>
      <c r="E82" s="16">
        <f>'[1]16'!E84</f>
        <v>0</v>
      </c>
      <c r="F82" s="15">
        <f t="shared" si="17"/>
        <v>285</v>
      </c>
      <c r="G82" s="15">
        <f>'[1]16'!H84</f>
        <v>285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'[1]16'!B85</f>
        <v>285</v>
      </c>
      <c r="C83" s="16">
        <f>'[1]16'!C85</f>
        <v>0</v>
      </c>
      <c r="D83" s="16">
        <f>'[1]16'!D85</f>
        <v>0</v>
      </c>
      <c r="E83" s="16">
        <f>'[1]16'!E85</f>
        <v>0</v>
      </c>
      <c r="F83" s="15">
        <f t="shared" si="17"/>
        <v>285</v>
      </c>
      <c r="G83" s="15">
        <f>'[1]16'!H85</f>
        <v>285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285</v>
      </c>
      <c r="L83" s="18">
        <f>frq!C83</f>
        <v>1</v>
      </c>
      <c r="M83" s="16">
        <f t="shared" si="11"/>
        <v>285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285</v>
      </c>
      <c r="R83" s="17"/>
    </row>
    <row r="84" spans="1:18">
      <c r="A84" s="8" t="s">
        <v>126</v>
      </c>
      <c r="B84" s="15">
        <f>'[1]16'!B86</f>
        <v>285</v>
      </c>
      <c r="C84" s="16">
        <f>'[1]16'!C86</f>
        <v>0</v>
      </c>
      <c r="D84" s="16">
        <f>'[1]16'!D86</f>
        <v>0</v>
      </c>
      <c r="E84" s="16">
        <f>'[1]16'!E86</f>
        <v>0</v>
      </c>
      <c r="F84" s="15">
        <f t="shared" si="17"/>
        <v>285</v>
      </c>
      <c r="G84" s="15">
        <f>'[1]16'!H86</f>
        <v>285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285</v>
      </c>
      <c r="L84" s="18">
        <f>frq!C84</f>
        <v>1</v>
      </c>
      <c r="M84" s="16">
        <f t="shared" si="11"/>
        <v>285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285</v>
      </c>
      <c r="R84" s="17"/>
    </row>
    <row r="85" spans="1:18">
      <c r="A85" s="8" t="s">
        <v>127</v>
      </c>
      <c r="B85" s="15">
        <f>'[1]16'!B87</f>
        <v>285</v>
      </c>
      <c r="C85" s="16">
        <f>'[1]16'!C87</f>
        <v>0</v>
      </c>
      <c r="D85" s="16">
        <f>'[1]16'!D87</f>
        <v>0</v>
      </c>
      <c r="E85" s="16">
        <f>'[1]16'!E87</f>
        <v>0</v>
      </c>
      <c r="F85" s="15">
        <f t="shared" si="17"/>
        <v>285</v>
      </c>
      <c r="G85" s="15">
        <f>'[1]16'!H87</f>
        <v>285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285</v>
      </c>
      <c r="L85" s="18">
        <f>frq!C85</f>
        <v>1</v>
      </c>
      <c r="M85" s="16">
        <f t="shared" si="11"/>
        <v>285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285</v>
      </c>
      <c r="R85" s="17"/>
    </row>
    <row r="86" spans="1:18">
      <c r="A86" s="8" t="s">
        <v>128</v>
      </c>
      <c r="B86" s="15">
        <f>'[1]16'!B88</f>
        <v>285</v>
      </c>
      <c r="C86" s="16">
        <f>'[1]16'!C88</f>
        <v>0</v>
      </c>
      <c r="D86" s="16">
        <f>'[1]16'!D88</f>
        <v>0</v>
      </c>
      <c r="E86" s="16">
        <f>'[1]16'!E88</f>
        <v>0</v>
      </c>
      <c r="F86" s="15">
        <f t="shared" si="17"/>
        <v>285</v>
      </c>
      <c r="G86" s="15">
        <f>'[1]16'!H88</f>
        <v>285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285</v>
      </c>
      <c r="L86" s="18">
        <f>frq!C86</f>
        <v>1</v>
      </c>
      <c r="M86" s="16">
        <f t="shared" si="11"/>
        <v>285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285</v>
      </c>
      <c r="R86" s="17"/>
    </row>
    <row r="87" spans="1:18">
      <c r="A87" s="8" t="s">
        <v>129</v>
      </c>
      <c r="B87" s="15">
        <f>'[1]16'!B89</f>
        <v>285</v>
      </c>
      <c r="C87" s="16">
        <f>'[1]16'!C89</f>
        <v>0</v>
      </c>
      <c r="D87" s="16">
        <f>'[1]16'!D89</f>
        <v>0</v>
      </c>
      <c r="E87" s="16">
        <f>'[1]16'!E89</f>
        <v>0</v>
      </c>
      <c r="F87" s="15">
        <f t="shared" si="17"/>
        <v>285</v>
      </c>
      <c r="G87" s="15">
        <f>'[1]16'!H89</f>
        <v>285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285</v>
      </c>
      <c r="L87" s="18">
        <f>frq!C87</f>
        <v>1</v>
      </c>
      <c r="M87" s="16">
        <f t="shared" si="11"/>
        <v>285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285</v>
      </c>
      <c r="R87" s="17"/>
    </row>
    <row r="88" spans="1:18">
      <c r="A88" s="8" t="s">
        <v>130</v>
      </c>
      <c r="B88" s="15">
        <f>'[1]16'!B90</f>
        <v>285</v>
      </c>
      <c r="C88" s="16">
        <f>'[1]16'!C90</f>
        <v>0</v>
      </c>
      <c r="D88" s="16">
        <f>'[1]16'!D90</f>
        <v>0</v>
      </c>
      <c r="E88" s="16">
        <f>'[1]16'!E90</f>
        <v>0</v>
      </c>
      <c r="F88" s="15">
        <f t="shared" si="17"/>
        <v>285</v>
      </c>
      <c r="G88" s="15">
        <f>'[1]16'!H90</f>
        <v>285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285</v>
      </c>
      <c r="L88" s="18">
        <f>frq!C88</f>
        <v>1</v>
      </c>
      <c r="M88" s="16">
        <f t="shared" si="11"/>
        <v>285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285</v>
      </c>
      <c r="R88" s="17"/>
    </row>
    <row r="89" spans="1:18">
      <c r="A89" s="8" t="s">
        <v>131</v>
      </c>
      <c r="B89" s="15">
        <f>'[1]16'!B91</f>
        <v>285</v>
      </c>
      <c r="C89" s="16">
        <f>'[1]16'!C91</f>
        <v>0</v>
      </c>
      <c r="D89" s="16">
        <f>'[1]16'!D91</f>
        <v>0</v>
      </c>
      <c r="E89" s="16">
        <f>'[1]16'!E91</f>
        <v>0</v>
      </c>
      <c r="F89" s="15">
        <f t="shared" si="17"/>
        <v>285</v>
      </c>
      <c r="G89" s="15">
        <f>'[1]16'!H91</f>
        <v>285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285</v>
      </c>
      <c r="L89" s="18">
        <f>frq!C89</f>
        <v>1</v>
      </c>
      <c r="M89" s="16">
        <f t="shared" si="11"/>
        <v>285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285</v>
      </c>
      <c r="R89" s="17"/>
    </row>
    <row r="90" spans="1:18">
      <c r="A90" s="8" t="s">
        <v>132</v>
      </c>
      <c r="B90" s="15">
        <f>'[1]16'!B92</f>
        <v>285</v>
      </c>
      <c r="C90" s="16">
        <f>'[1]16'!C92</f>
        <v>0</v>
      </c>
      <c r="D90" s="16">
        <f>'[1]16'!D92</f>
        <v>0</v>
      </c>
      <c r="E90" s="16">
        <f>'[1]16'!E92</f>
        <v>0</v>
      </c>
      <c r="F90" s="15">
        <f t="shared" si="17"/>
        <v>285</v>
      </c>
      <c r="G90" s="15">
        <f>'[1]16'!H92</f>
        <v>285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285</v>
      </c>
      <c r="L90" s="18">
        <f>frq!C90</f>
        <v>1</v>
      </c>
      <c r="M90" s="16">
        <f t="shared" si="11"/>
        <v>285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285</v>
      </c>
      <c r="R90" s="17"/>
    </row>
    <row r="91" spans="1:18">
      <c r="A91" s="8" t="s">
        <v>133</v>
      </c>
      <c r="B91" s="15">
        <f>'[1]16'!B93</f>
        <v>290</v>
      </c>
      <c r="C91" s="16">
        <f>'[1]16'!C93</f>
        <v>0</v>
      </c>
      <c r="D91" s="16">
        <f>'[1]16'!D93</f>
        <v>0</v>
      </c>
      <c r="E91" s="16">
        <f>'[1]16'!E93</f>
        <v>0</v>
      </c>
      <c r="F91" s="15">
        <f t="shared" si="17"/>
        <v>290</v>
      </c>
      <c r="G91" s="15">
        <f>'[1]16'!H93</f>
        <v>290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'[1]16'!B94</f>
        <v>290</v>
      </c>
      <c r="C92" s="16">
        <f>'[1]16'!C94</f>
        <v>0</v>
      </c>
      <c r="D92" s="16">
        <f>'[1]16'!D94</f>
        <v>0</v>
      </c>
      <c r="E92" s="16">
        <f>'[1]16'!E94</f>
        <v>0</v>
      </c>
      <c r="F92" s="15">
        <f t="shared" si="17"/>
        <v>290</v>
      </c>
      <c r="G92" s="15">
        <f>'[1]16'!H94</f>
        <v>290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'[1]16'!B95</f>
        <v>290</v>
      </c>
      <c r="C93" s="16">
        <f>'[1]16'!C95</f>
        <v>0</v>
      </c>
      <c r="D93" s="16">
        <f>'[1]16'!D95</f>
        <v>0</v>
      </c>
      <c r="E93" s="16">
        <f>'[1]16'!E95</f>
        <v>0</v>
      </c>
      <c r="F93" s="15">
        <f t="shared" si="17"/>
        <v>290</v>
      </c>
      <c r="G93" s="15">
        <f>'[1]16'!H95</f>
        <v>290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'[1]16'!B96</f>
        <v>290</v>
      </c>
      <c r="C94" s="16">
        <f>'[1]16'!C96</f>
        <v>0</v>
      </c>
      <c r="D94" s="16">
        <f>'[1]16'!D96</f>
        <v>0</v>
      </c>
      <c r="E94" s="16">
        <f>'[1]16'!E96</f>
        <v>0</v>
      </c>
      <c r="F94" s="15">
        <f t="shared" si="17"/>
        <v>290</v>
      </c>
      <c r="G94" s="15">
        <f>'[1]16'!H96</f>
        <v>290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'[1]16'!B97</f>
        <v>290</v>
      </c>
      <c r="C95" s="16">
        <f>'[1]16'!C97</f>
        <v>0</v>
      </c>
      <c r="D95" s="16">
        <f>'[1]16'!D97</f>
        <v>0</v>
      </c>
      <c r="E95" s="16">
        <f>'[1]16'!E97</f>
        <v>0</v>
      </c>
      <c r="F95" s="15">
        <f t="shared" si="17"/>
        <v>290</v>
      </c>
      <c r="G95" s="15">
        <f>'[1]16'!H97</f>
        <v>290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'[1]16'!B98</f>
        <v>290</v>
      </c>
      <c r="C96" s="16">
        <f>'[1]16'!C98</f>
        <v>0</v>
      </c>
      <c r="D96" s="16">
        <f>'[1]16'!D98</f>
        <v>0</v>
      </c>
      <c r="E96" s="16">
        <f>'[1]16'!E98</f>
        <v>0</v>
      </c>
      <c r="F96" s="15">
        <f t="shared" si="17"/>
        <v>290</v>
      </c>
      <c r="G96" s="15">
        <f>'[1]16'!H98</f>
        <v>290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'[1]16'!B99</f>
        <v>290</v>
      </c>
      <c r="C97" s="16">
        <f>'[1]16'!C99</f>
        <v>0</v>
      </c>
      <c r="D97" s="16">
        <f>'[1]16'!D99</f>
        <v>0</v>
      </c>
      <c r="E97" s="16">
        <f>'[1]16'!E99</f>
        <v>0</v>
      </c>
      <c r="F97" s="15">
        <f t="shared" si="17"/>
        <v>290</v>
      </c>
      <c r="G97" s="15">
        <f>'[1]16'!H99</f>
        <v>290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'[1]16'!B100</f>
        <v>290</v>
      </c>
      <c r="C98" s="16">
        <f>'[1]16'!C100</f>
        <v>0</v>
      </c>
      <c r="D98" s="16">
        <f>'[1]16'!D100</f>
        <v>0</v>
      </c>
      <c r="E98" s="16">
        <f>'[1]16'!E100</f>
        <v>0</v>
      </c>
      <c r="F98" s="15">
        <f t="shared" si="17"/>
        <v>290</v>
      </c>
      <c r="G98" s="15">
        <f>'[1]16'!H100</f>
        <v>290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6.92</v>
      </c>
      <c r="G99" s="15">
        <f t="shared" si="18"/>
        <v>6.92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6.92</v>
      </c>
      <c r="L99" s="15">
        <f t="shared" si="18"/>
        <v>2.4E-2</v>
      </c>
      <c r="M99" s="15">
        <f t="shared" si="18"/>
        <v>6.92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1" workbookViewId="0">
      <selection activeCell="R32" sqref="R32:R96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'[2]16'!B5</f>
        <v>75</v>
      </c>
      <c r="C3" s="200">
        <f>'[2]16'!C5</f>
        <v>0</v>
      </c>
      <c r="D3" s="200">
        <f>'[2]16'!D5</f>
        <v>0</v>
      </c>
      <c r="E3" s="200">
        <f>'[2]16'!E5</f>
        <v>0</v>
      </c>
      <c r="F3" s="15">
        <f>SUM(B3:E3)</f>
        <v>75</v>
      </c>
      <c r="G3" s="199">
        <f>'[2]16'!H5</f>
        <v>33</v>
      </c>
      <c r="H3" s="200">
        <f>'[2]16'!I5</f>
        <v>0</v>
      </c>
      <c r="I3" s="200">
        <f>'[2]16'!J5</f>
        <v>0</v>
      </c>
      <c r="J3" s="200">
        <f>'[2]16'!K5</f>
        <v>0</v>
      </c>
      <c r="K3" s="15">
        <f>SUM(G3:J3)</f>
        <v>33</v>
      </c>
      <c r="L3" s="18">
        <f>frq!C3</f>
        <v>1</v>
      </c>
      <c r="M3" s="124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  <c r="S3" s="18"/>
    </row>
    <row r="4" spans="1:19">
      <c r="A4" s="8" t="s">
        <v>46</v>
      </c>
      <c r="B4" s="199">
        <f>'[2]16'!B6</f>
        <v>75</v>
      </c>
      <c r="C4" s="200">
        <f>'[2]16'!C6</f>
        <v>0</v>
      </c>
      <c r="D4" s="200">
        <f>'[2]16'!D6</f>
        <v>0</v>
      </c>
      <c r="E4" s="200">
        <f>'[2]16'!E6</f>
        <v>0</v>
      </c>
      <c r="F4" s="15">
        <f>SUM(B4:E4)</f>
        <v>75</v>
      </c>
      <c r="G4" s="199">
        <f>'[2]16'!H6</f>
        <v>34</v>
      </c>
      <c r="H4" s="200">
        <f>'[2]16'!I6</f>
        <v>0</v>
      </c>
      <c r="I4" s="200">
        <f>'[2]16'!J6</f>
        <v>0</v>
      </c>
      <c r="J4" s="200">
        <f>'[2]16'!K6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199">
        <f>'[2]16'!B7</f>
        <v>75</v>
      </c>
      <c r="C5" s="200">
        <f>'[2]16'!C7</f>
        <v>0</v>
      </c>
      <c r="D5" s="200">
        <f>'[2]16'!D7</f>
        <v>0</v>
      </c>
      <c r="E5" s="200">
        <f>'[2]16'!E7</f>
        <v>0</v>
      </c>
      <c r="F5" s="15">
        <f t="shared" ref="F5:F68" si="6">SUM(B5:E5)</f>
        <v>75</v>
      </c>
      <c r="G5" s="199">
        <f>'[2]16'!H7</f>
        <v>34</v>
      </c>
      <c r="H5" s="200">
        <f>'[2]16'!I7</f>
        <v>0</v>
      </c>
      <c r="I5" s="200">
        <f>'[2]16'!J7</f>
        <v>0</v>
      </c>
      <c r="J5" s="200">
        <f>'[2]16'!K7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199">
        <f>'[2]16'!B8</f>
        <v>75</v>
      </c>
      <c r="C6" s="200">
        <f>'[2]16'!C8</f>
        <v>0</v>
      </c>
      <c r="D6" s="200">
        <f>'[2]16'!D8</f>
        <v>0</v>
      </c>
      <c r="E6" s="200">
        <f>'[2]16'!E8</f>
        <v>0</v>
      </c>
      <c r="F6" s="15">
        <f t="shared" si="6"/>
        <v>75</v>
      </c>
      <c r="G6" s="199">
        <f>'[2]16'!H8</f>
        <v>34</v>
      </c>
      <c r="H6" s="200">
        <f>'[2]16'!I8</f>
        <v>0</v>
      </c>
      <c r="I6" s="200">
        <f>'[2]16'!J8</f>
        <v>0</v>
      </c>
      <c r="J6" s="200">
        <f>'[2]16'!K8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199">
        <f>'[2]16'!B9</f>
        <v>75</v>
      </c>
      <c r="C7" s="200">
        <f>'[2]16'!C9</f>
        <v>0</v>
      </c>
      <c r="D7" s="200">
        <f>'[2]16'!D9</f>
        <v>0</v>
      </c>
      <c r="E7" s="200">
        <f>'[2]16'!E9</f>
        <v>0</v>
      </c>
      <c r="F7" s="15">
        <f t="shared" si="6"/>
        <v>75</v>
      </c>
      <c r="G7" s="199">
        <f>'[2]16'!H9</f>
        <v>34</v>
      </c>
      <c r="H7" s="200">
        <f>'[2]16'!I9</f>
        <v>0</v>
      </c>
      <c r="I7" s="200">
        <f>'[2]16'!J9</f>
        <v>0</v>
      </c>
      <c r="J7" s="200">
        <f>'[2]16'!K9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199">
        <f>'[2]16'!B10</f>
        <v>75</v>
      </c>
      <c r="C8" s="200">
        <f>'[2]16'!C10</f>
        <v>0</v>
      </c>
      <c r="D8" s="200">
        <f>'[2]16'!D10</f>
        <v>0</v>
      </c>
      <c r="E8" s="200">
        <f>'[2]16'!E10</f>
        <v>0</v>
      </c>
      <c r="F8" s="15">
        <f t="shared" si="6"/>
        <v>75</v>
      </c>
      <c r="G8" s="199">
        <f>'[2]16'!H10</f>
        <v>34</v>
      </c>
      <c r="H8" s="200">
        <f>'[2]16'!I10</f>
        <v>0</v>
      </c>
      <c r="I8" s="200">
        <f>'[2]16'!J10</f>
        <v>0</v>
      </c>
      <c r="J8" s="200">
        <f>'[2]16'!K10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199">
        <f>'[2]16'!B11</f>
        <v>75</v>
      </c>
      <c r="C9" s="200">
        <f>'[2]16'!C11</f>
        <v>0</v>
      </c>
      <c r="D9" s="200">
        <f>'[2]16'!D11</f>
        <v>0</v>
      </c>
      <c r="E9" s="200">
        <f>'[2]16'!E11</f>
        <v>0</v>
      </c>
      <c r="F9" s="15">
        <f t="shared" si="6"/>
        <v>75</v>
      </c>
      <c r="G9" s="199">
        <f>'[2]16'!H11</f>
        <v>34</v>
      </c>
      <c r="H9" s="200">
        <f>'[2]16'!I11</f>
        <v>0</v>
      </c>
      <c r="I9" s="200">
        <f>'[2]16'!J11</f>
        <v>0</v>
      </c>
      <c r="J9" s="200">
        <f>'[2]16'!K11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199">
        <f>'[2]16'!B12</f>
        <v>75</v>
      </c>
      <c r="C10" s="200">
        <f>'[2]16'!C12</f>
        <v>0</v>
      </c>
      <c r="D10" s="200">
        <f>'[2]16'!D12</f>
        <v>0</v>
      </c>
      <c r="E10" s="200">
        <f>'[2]16'!E12</f>
        <v>0</v>
      </c>
      <c r="F10" s="15">
        <f t="shared" si="6"/>
        <v>75</v>
      </c>
      <c r="G10" s="199">
        <f>'[2]16'!H12</f>
        <v>34</v>
      </c>
      <c r="H10" s="200">
        <f>'[2]16'!I12</f>
        <v>0</v>
      </c>
      <c r="I10" s="200">
        <f>'[2]16'!J12</f>
        <v>0</v>
      </c>
      <c r="J10" s="200">
        <f>'[2]16'!K12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199">
        <f>'[2]16'!B13</f>
        <v>75</v>
      </c>
      <c r="C11" s="200">
        <f>'[2]16'!C13</f>
        <v>0</v>
      </c>
      <c r="D11" s="200">
        <f>'[2]16'!D13</f>
        <v>0</v>
      </c>
      <c r="E11" s="200">
        <f>'[2]16'!E13</f>
        <v>0</v>
      </c>
      <c r="F11" s="15">
        <f t="shared" si="6"/>
        <v>75</v>
      </c>
      <c r="G11" s="199">
        <f>'[2]16'!H13</f>
        <v>34</v>
      </c>
      <c r="H11" s="200">
        <f>'[2]16'!I13</f>
        <v>0</v>
      </c>
      <c r="I11" s="200">
        <f>'[2]16'!J13</f>
        <v>0</v>
      </c>
      <c r="J11" s="200">
        <f>'[2]16'!K13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199">
        <f>'[2]16'!B14</f>
        <v>75</v>
      </c>
      <c r="C12" s="200">
        <f>'[2]16'!C14</f>
        <v>0</v>
      </c>
      <c r="D12" s="200">
        <f>'[2]16'!D14</f>
        <v>0</v>
      </c>
      <c r="E12" s="200">
        <f>'[2]16'!E14</f>
        <v>0</v>
      </c>
      <c r="F12" s="15">
        <f t="shared" si="6"/>
        <v>75</v>
      </c>
      <c r="G12" s="199">
        <f>'[2]16'!H14</f>
        <v>34</v>
      </c>
      <c r="H12" s="200">
        <f>'[2]16'!I14</f>
        <v>0</v>
      </c>
      <c r="I12" s="200">
        <f>'[2]16'!J14</f>
        <v>0</v>
      </c>
      <c r="J12" s="200">
        <f>'[2]16'!K14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199">
        <f>'[2]16'!B15</f>
        <v>75</v>
      </c>
      <c r="C13" s="200">
        <f>'[2]16'!C15</f>
        <v>0</v>
      </c>
      <c r="D13" s="200">
        <f>'[2]16'!D15</f>
        <v>0</v>
      </c>
      <c r="E13" s="200">
        <f>'[2]16'!E15</f>
        <v>0</v>
      </c>
      <c r="F13" s="15">
        <f t="shared" si="6"/>
        <v>75</v>
      </c>
      <c r="G13" s="199">
        <f>'[2]16'!H15</f>
        <v>34</v>
      </c>
      <c r="H13" s="200">
        <f>'[2]16'!I15</f>
        <v>0</v>
      </c>
      <c r="I13" s="200">
        <f>'[2]16'!J15</f>
        <v>0</v>
      </c>
      <c r="J13" s="200">
        <f>'[2]16'!K15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199">
        <f>'[2]16'!B16</f>
        <v>75</v>
      </c>
      <c r="C14" s="200">
        <f>'[2]16'!C16</f>
        <v>0</v>
      </c>
      <c r="D14" s="200">
        <f>'[2]16'!D16</f>
        <v>0</v>
      </c>
      <c r="E14" s="200">
        <f>'[2]16'!E16</f>
        <v>0</v>
      </c>
      <c r="F14" s="15">
        <f t="shared" si="6"/>
        <v>75</v>
      </c>
      <c r="G14" s="199">
        <f>'[2]16'!H16</f>
        <v>34</v>
      </c>
      <c r="H14" s="200">
        <f>'[2]16'!I16</f>
        <v>0</v>
      </c>
      <c r="I14" s="200">
        <f>'[2]16'!J16</f>
        <v>0</v>
      </c>
      <c r="J14" s="200">
        <f>'[2]16'!K16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199">
        <f>'[2]16'!B17</f>
        <v>75</v>
      </c>
      <c r="C15" s="200">
        <f>'[2]16'!C17</f>
        <v>0</v>
      </c>
      <c r="D15" s="200">
        <f>'[2]16'!D17</f>
        <v>0</v>
      </c>
      <c r="E15" s="200">
        <f>'[2]16'!E17</f>
        <v>0</v>
      </c>
      <c r="F15" s="15">
        <f t="shared" si="6"/>
        <v>75</v>
      </c>
      <c r="G15" s="199">
        <f>'[2]16'!H17</f>
        <v>34</v>
      </c>
      <c r="H15" s="200">
        <f>'[2]16'!I17</f>
        <v>0</v>
      </c>
      <c r="I15" s="200">
        <f>'[2]16'!J17</f>
        <v>0</v>
      </c>
      <c r="J15" s="200">
        <f>'[2]16'!K17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199">
        <f>'[2]16'!B18</f>
        <v>75</v>
      </c>
      <c r="C16" s="200">
        <f>'[2]16'!C18</f>
        <v>0</v>
      </c>
      <c r="D16" s="200">
        <f>'[2]16'!D18</f>
        <v>0</v>
      </c>
      <c r="E16" s="200">
        <f>'[2]16'!E18</f>
        <v>0</v>
      </c>
      <c r="F16" s="15">
        <f t="shared" si="6"/>
        <v>75</v>
      </c>
      <c r="G16" s="199">
        <f>'[2]16'!H18</f>
        <v>34</v>
      </c>
      <c r="H16" s="200">
        <f>'[2]16'!I18</f>
        <v>0</v>
      </c>
      <c r="I16" s="200">
        <f>'[2]16'!J18</f>
        <v>0</v>
      </c>
      <c r="J16" s="200">
        <f>'[2]16'!K18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199">
        <f>'[2]16'!B19</f>
        <v>75</v>
      </c>
      <c r="C17" s="200">
        <f>'[2]16'!C19</f>
        <v>0</v>
      </c>
      <c r="D17" s="200">
        <f>'[2]16'!D19</f>
        <v>0</v>
      </c>
      <c r="E17" s="200">
        <f>'[2]16'!E19</f>
        <v>0</v>
      </c>
      <c r="F17" s="15">
        <f t="shared" si="6"/>
        <v>75</v>
      </c>
      <c r="G17" s="199">
        <f>'[2]16'!H19</f>
        <v>34</v>
      </c>
      <c r="H17" s="200">
        <f>'[2]16'!I19</f>
        <v>0</v>
      </c>
      <c r="I17" s="200">
        <f>'[2]16'!J19</f>
        <v>0</v>
      </c>
      <c r="J17" s="200">
        <f>'[2]16'!K19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199">
        <f>'[2]16'!B20</f>
        <v>75</v>
      </c>
      <c r="C18" s="200">
        <f>'[2]16'!C20</f>
        <v>0</v>
      </c>
      <c r="D18" s="200">
        <f>'[2]16'!D20</f>
        <v>0</v>
      </c>
      <c r="E18" s="200">
        <f>'[2]16'!E20</f>
        <v>0</v>
      </c>
      <c r="F18" s="15">
        <f t="shared" si="6"/>
        <v>75</v>
      </c>
      <c r="G18" s="199">
        <f>'[2]16'!H20</f>
        <v>34</v>
      </c>
      <c r="H18" s="200">
        <f>'[2]16'!I20</f>
        <v>0</v>
      </c>
      <c r="I18" s="200">
        <f>'[2]16'!J20</f>
        <v>0</v>
      </c>
      <c r="J18" s="200">
        <f>'[2]16'!K20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199">
        <f>'[2]16'!B21</f>
        <v>75</v>
      </c>
      <c r="C19" s="200">
        <f>'[2]16'!C21</f>
        <v>0</v>
      </c>
      <c r="D19" s="200">
        <f>'[2]16'!D21</f>
        <v>0</v>
      </c>
      <c r="E19" s="200">
        <f>'[2]16'!E21</f>
        <v>0</v>
      </c>
      <c r="F19" s="15">
        <f t="shared" si="6"/>
        <v>75</v>
      </c>
      <c r="G19" s="199">
        <f>'[2]16'!H21</f>
        <v>34</v>
      </c>
      <c r="H19" s="200">
        <f>'[2]16'!I21</f>
        <v>0</v>
      </c>
      <c r="I19" s="200">
        <f>'[2]16'!J21</f>
        <v>0</v>
      </c>
      <c r="J19" s="200">
        <f>'[2]16'!K21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199">
        <f>'[2]16'!B22</f>
        <v>75</v>
      </c>
      <c r="C20" s="200">
        <f>'[2]16'!C22</f>
        <v>0</v>
      </c>
      <c r="D20" s="200">
        <f>'[2]16'!D22</f>
        <v>0</v>
      </c>
      <c r="E20" s="200">
        <f>'[2]16'!E22</f>
        <v>0</v>
      </c>
      <c r="F20" s="15">
        <f t="shared" si="6"/>
        <v>75</v>
      </c>
      <c r="G20" s="199">
        <f>'[2]16'!H22</f>
        <v>34</v>
      </c>
      <c r="H20" s="200">
        <f>'[2]16'!I22</f>
        <v>0</v>
      </c>
      <c r="I20" s="200">
        <f>'[2]16'!J22</f>
        <v>0</v>
      </c>
      <c r="J20" s="200">
        <f>'[2]16'!K22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199">
        <f>'[2]16'!B23</f>
        <v>75</v>
      </c>
      <c r="C21" s="200">
        <f>'[2]16'!C23</f>
        <v>0</v>
      </c>
      <c r="D21" s="200">
        <f>'[2]16'!D23</f>
        <v>0</v>
      </c>
      <c r="E21" s="200">
        <f>'[2]16'!E23</f>
        <v>0</v>
      </c>
      <c r="F21" s="15">
        <f t="shared" si="6"/>
        <v>75</v>
      </c>
      <c r="G21" s="199">
        <f>'[2]16'!H23</f>
        <v>34</v>
      </c>
      <c r="H21" s="200">
        <f>'[2]16'!I23</f>
        <v>0</v>
      </c>
      <c r="I21" s="200">
        <f>'[2]16'!J23</f>
        <v>0</v>
      </c>
      <c r="J21" s="200">
        <f>'[2]16'!K23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199">
        <f>'[2]16'!B24</f>
        <v>75</v>
      </c>
      <c r="C22" s="200">
        <f>'[2]16'!C24</f>
        <v>0</v>
      </c>
      <c r="D22" s="200">
        <f>'[2]16'!D24</f>
        <v>0</v>
      </c>
      <c r="E22" s="200">
        <f>'[2]16'!E24</f>
        <v>0</v>
      </c>
      <c r="F22" s="15">
        <f t="shared" si="6"/>
        <v>75</v>
      </c>
      <c r="G22" s="199">
        <f>'[2]16'!H24</f>
        <v>34</v>
      </c>
      <c r="H22" s="200">
        <f>'[2]16'!I24</f>
        <v>0</v>
      </c>
      <c r="I22" s="200">
        <f>'[2]16'!J24</f>
        <v>0</v>
      </c>
      <c r="J22" s="200">
        <f>'[2]16'!K24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199">
        <f>'[2]16'!B25</f>
        <v>75</v>
      </c>
      <c r="C23" s="200">
        <f>'[2]16'!C25</f>
        <v>0</v>
      </c>
      <c r="D23" s="200">
        <f>'[2]16'!D25</f>
        <v>0</v>
      </c>
      <c r="E23" s="200">
        <f>'[2]16'!E25</f>
        <v>0</v>
      </c>
      <c r="F23" s="15">
        <f t="shared" si="6"/>
        <v>75</v>
      </c>
      <c r="G23" s="199">
        <f>'[2]16'!H25</f>
        <v>34</v>
      </c>
      <c r="H23" s="200">
        <f>'[2]16'!I25</f>
        <v>0</v>
      </c>
      <c r="I23" s="200">
        <f>'[2]16'!J25</f>
        <v>0</v>
      </c>
      <c r="J23" s="200">
        <f>'[2]16'!K25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199">
        <f>'[2]16'!B26</f>
        <v>75</v>
      </c>
      <c r="C24" s="200">
        <f>'[2]16'!C26</f>
        <v>0</v>
      </c>
      <c r="D24" s="200">
        <f>'[2]16'!D26</f>
        <v>0</v>
      </c>
      <c r="E24" s="200">
        <f>'[2]16'!E26</f>
        <v>0</v>
      </c>
      <c r="F24" s="15">
        <f t="shared" si="6"/>
        <v>75</v>
      </c>
      <c r="G24" s="199">
        <f>'[2]16'!H26</f>
        <v>34</v>
      </c>
      <c r="H24" s="200">
        <f>'[2]16'!I26</f>
        <v>0</v>
      </c>
      <c r="I24" s="200">
        <f>'[2]16'!J26</f>
        <v>0</v>
      </c>
      <c r="J24" s="200">
        <f>'[2]16'!K26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199">
        <f>'[2]16'!B27</f>
        <v>75</v>
      </c>
      <c r="C25" s="200">
        <f>'[2]16'!C27</f>
        <v>0</v>
      </c>
      <c r="D25" s="200">
        <f>'[2]16'!D27</f>
        <v>0</v>
      </c>
      <c r="E25" s="200">
        <f>'[2]16'!E27</f>
        <v>0</v>
      </c>
      <c r="F25" s="15">
        <f t="shared" si="6"/>
        <v>75</v>
      </c>
      <c r="G25" s="199">
        <f>'[2]16'!H27</f>
        <v>34</v>
      </c>
      <c r="H25" s="200">
        <f>'[2]16'!I27</f>
        <v>0</v>
      </c>
      <c r="I25" s="200">
        <f>'[2]16'!J27</f>
        <v>0</v>
      </c>
      <c r="J25" s="200">
        <f>'[2]16'!K27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199">
        <f>'[2]16'!B28</f>
        <v>75</v>
      </c>
      <c r="C26" s="200">
        <f>'[2]16'!C28</f>
        <v>0</v>
      </c>
      <c r="D26" s="200">
        <f>'[2]16'!D28</f>
        <v>0</v>
      </c>
      <c r="E26" s="200">
        <f>'[2]16'!E28</f>
        <v>0</v>
      </c>
      <c r="F26" s="15">
        <f t="shared" si="6"/>
        <v>75</v>
      </c>
      <c r="G26" s="199">
        <f>'[2]16'!H28</f>
        <v>34</v>
      </c>
      <c r="H26" s="200">
        <f>'[2]16'!I28</f>
        <v>0</v>
      </c>
      <c r="I26" s="200">
        <f>'[2]16'!J28</f>
        <v>0</v>
      </c>
      <c r="J26" s="200">
        <f>'[2]16'!K28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199">
        <f>'[2]16'!B29</f>
        <v>75</v>
      </c>
      <c r="C27" s="200">
        <f>'[2]16'!C29</f>
        <v>0</v>
      </c>
      <c r="D27" s="200">
        <f>'[2]16'!D29</f>
        <v>0</v>
      </c>
      <c r="E27" s="200">
        <f>'[2]16'!E29</f>
        <v>0</v>
      </c>
      <c r="F27" s="15">
        <f t="shared" si="6"/>
        <v>75</v>
      </c>
      <c r="G27" s="199">
        <f>'[2]16'!H29</f>
        <v>34</v>
      </c>
      <c r="H27" s="200">
        <f>'[2]16'!I29</f>
        <v>0</v>
      </c>
      <c r="I27" s="200">
        <f>'[2]16'!J29</f>
        <v>0</v>
      </c>
      <c r="J27" s="200">
        <f>'[2]16'!K29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199">
        <f>'[2]16'!B30</f>
        <v>75</v>
      </c>
      <c r="C28" s="200">
        <f>'[2]16'!C30</f>
        <v>0</v>
      </c>
      <c r="D28" s="200">
        <f>'[2]16'!D30</f>
        <v>0</v>
      </c>
      <c r="E28" s="200">
        <f>'[2]16'!E30</f>
        <v>0</v>
      </c>
      <c r="F28" s="15">
        <f t="shared" si="6"/>
        <v>75</v>
      </c>
      <c r="G28" s="199">
        <f>'[2]16'!H30</f>
        <v>34</v>
      </c>
      <c r="H28" s="200">
        <f>'[2]16'!I30</f>
        <v>0</v>
      </c>
      <c r="I28" s="200">
        <f>'[2]16'!J30</f>
        <v>0</v>
      </c>
      <c r="J28" s="200">
        <f>'[2]16'!K30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199">
        <f>'[2]16'!B31</f>
        <v>75</v>
      </c>
      <c r="C29" s="200">
        <f>'[2]16'!C31</f>
        <v>0</v>
      </c>
      <c r="D29" s="200">
        <f>'[2]16'!D31</f>
        <v>0</v>
      </c>
      <c r="E29" s="200">
        <f>'[2]16'!E31</f>
        <v>0</v>
      </c>
      <c r="F29" s="15">
        <f t="shared" si="6"/>
        <v>75</v>
      </c>
      <c r="G29" s="199">
        <f>'[2]16'!H31</f>
        <v>34</v>
      </c>
      <c r="H29" s="200">
        <f>'[2]16'!I31</f>
        <v>0</v>
      </c>
      <c r="I29" s="200">
        <f>'[2]16'!J31</f>
        <v>0</v>
      </c>
      <c r="J29" s="200">
        <f>'[2]16'!K31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199">
        <f>'[2]16'!B32</f>
        <v>75</v>
      </c>
      <c r="C30" s="200">
        <f>'[2]16'!C32</f>
        <v>0</v>
      </c>
      <c r="D30" s="200">
        <f>'[2]16'!D32</f>
        <v>0</v>
      </c>
      <c r="E30" s="200">
        <f>'[2]16'!E32</f>
        <v>0</v>
      </c>
      <c r="F30" s="15">
        <f t="shared" si="6"/>
        <v>75</v>
      </c>
      <c r="G30" s="199">
        <f>'[2]16'!H32</f>
        <v>34</v>
      </c>
      <c r="H30" s="200">
        <f>'[2]16'!I32</f>
        <v>0</v>
      </c>
      <c r="I30" s="200">
        <f>'[2]16'!J32</f>
        <v>0</v>
      </c>
      <c r="J30" s="200">
        <f>'[2]16'!K32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199">
        <f>'[2]16'!B33</f>
        <v>75</v>
      </c>
      <c r="C31" s="200">
        <f>'[2]16'!C33</f>
        <v>0</v>
      </c>
      <c r="D31" s="200">
        <f>'[2]16'!D33</f>
        <v>0</v>
      </c>
      <c r="E31" s="200">
        <f>'[2]16'!E33</f>
        <v>0</v>
      </c>
      <c r="F31" s="15">
        <f t="shared" si="6"/>
        <v>75</v>
      </c>
      <c r="G31" s="199">
        <f>'[2]16'!H33</f>
        <v>34</v>
      </c>
      <c r="H31" s="200">
        <f>'[2]16'!I33</f>
        <v>0</v>
      </c>
      <c r="I31" s="200">
        <f>'[2]16'!J33</f>
        <v>0</v>
      </c>
      <c r="J31" s="200">
        <f>'[2]16'!K33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199">
        <f>'[2]16'!B34</f>
        <v>75</v>
      </c>
      <c r="C32" s="200">
        <f>'[2]16'!C34</f>
        <v>0</v>
      </c>
      <c r="D32" s="200">
        <f>'[2]16'!D34</f>
        <v>0</v>
      </c>
      <c r="E32" s="200">
        <f>'[2]16'!E34</f>
        <v>0</v>
      </c>
      <c r="F32" s="15">
        <f t="shared" si="6"/>
        <v>75</v>
      </c>
      <c r="G32" s="199">
        <f>'[2]16'!H34</f>
        <v>34</v>
      </c>
      <c r="H32" s="200">
        <f>'[2]16'!I34</f>
        <v>0</v>
      </c>
      <c r="I32" s="200">
        <f>'[2]16'!J34</f>
        <v>0</v>
      </c>
      <c r="J32" s="200">
        <f>'[2]16'!K34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199">
        <f>'[2]16'!B35</f>
        <v>75</v>
      </c>
      <c r="C33" s="200">
        <f>'[2]16'!C35</f>
        <v>0</v>
      </c>
      <c r="D33" s="200">
        <f>'[2]16'!D35</f>
        <v>0</v>
      </c>
      <c r="E33" s="200">
        <f>'[2]16'!E35</f>
        <v>0</v>
      </c>
      <c r="F33" s="15">
        <f t="shared" si="6"/>
        <v>75</v>
      </c>
      <c r="G33" s="199">
        <f>'[2]16'!H35</f>
        <v>34</v>
      </c>
      <c r="H33" s="200">
        <f>'[2]16'!I35</f>
        <v>0</v>
      </c>
      <c r="I33" s="200">
        <f>'[2]16'!J35</f>
        <v>0</v>
      </c>
      <c r="J33" s="200">
        <f>'[2]16'!K35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199">
        <f>'[2]16'!B36</f>
        <v>75</v>
      </c>
      <c r="C34" s="200">
        <f>'[2]16'!C36</f>
        <v>0</v>
      </c>
      <c r="D34" s="200">
        <f>'[2]16'!D36</f>
        <v>0</v>
      </c>
      <c r="E34" s="200">
        <f>'[2]16'!E36</f>
        <v>0</v>
      </c>
      <c r="F34" s="15">
        <f t="shared" si="6"/>
        <v>75</v>
      </c>
      <c r="G34" s="199">
        <f>'[2]16'!H36</f>
        <v>34</v>
      </c>
      <c r="H34" s="200">
        <f>'[2]16'!I36</f>
        <v>0</v>
      </c>
      <c r="I34" s="200">
        <f>'[2]16'!J36</f>
        <v>0</v>
      </c>
      <c r="J34" s="200">
        <f>'[2]16'!K36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199">
        <f>'[2]16'!B37</f>
        <v>75</v>
      </c>
      <c r="C35" s="200">
        <f>'[2]16'!C37</f>
        <v>0</v>
      </c>
      <c r="D35" s="200">
        <f>'[2]16'!D37</f>
        <v>0</v>
      </c>
      <c r="E35" s="200">
        <f>'[2]16'!E37</f>
        <v>0</v>
      </c>
      <c r="F35" s="15">
        <f t="shared" si="6"/>
        <v>75</v>
      </c>
      <c r="G35" s="199">
        <f>'[2]16'!H37</f>
        <v>34</v>
      </c>
      <c r="H35" s="200">
        <f>'[2]16'!I37</f>
        <v>0</v>
      </c>
      <c r="I35" s="200">
        <f>'[2]16'!J37</f>
        <v>0</v>
      </c>
      <c r="J35" s="200">
        <f>'[2]16'!K37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199">
        <f>'[2]16'!B38</f>
        <v>75</v>
      </c>
      <c r="C36" s="200">
        <f>'[2]16'!C38</f>
        <v>0</v>
      </c>
      <c r="D36" s="200">
        <f>'[2]16'!D38</f>
        <v>0</v>
      </c>
      <c r="E36" s="200">
        <f>'[2]16'!E38</f>
        <v>0</v>
      </c>
      <c r="F36" s="15">
        <f t="shared" si="6"/>
        <v>75</v>
      </c>
      <c r="G36" s="199">
        <f>'[2]16'!H38</f>
        <v>34</v>
      </c>
      <c r="H36" s="200">
        <f>'[2]16'!I38</f>
        <v>0</v>
      </c>
      <c r="I36" s="200">
        <f>'[2]16'!J38</f>
        <v>0</v>
      </c>
      <c r="J36" s="200">
        <f>'[2]16'!K38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199">
        <f>'[2]16'!B39</f>
        <v>75</v>
      </c>
      <c r="C37" s="200">
        <f>'[2]16'!C39</f>
        <v>0</v>
      </c>
      <c r="D37" s="200">
        <f>'[2]16'!D39</f>
        <v>0</v>
      </c>
      <c r="E37" s="200">
        <f>'[2]16'!E39</f>
        <v>0</v>
      </c>
      <c r="F37" s="15">
        <f t="shared" si="6"/>
        <v>75</v>
      </c>
      <c r="G37" s="199">
        <f>'[2]16'!H39</f>
        <v>34</v>
      </c>
      <c r="H37" s="200">
        <f>'[2]16'!I39</f>
        <v>0</v>
      </c>
      <c r="I37" s="200">
        <f>'[2]16'!J39</f>
        <v>0</v>
      </c>
      <c r="J37" s="200">
        <f>'[2]16'!K39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199">
        <f>'[2]16'!B40</f>
        <v>75</v>
      </c>
      <c r="C38" s="200">
        <f>'[2]16'!C40</f>
        <v>0</v>
      </c>
      <c r="D38" s="200">
        <f>'[2]16'!D40</f>
        <v>0</v>
      </c>
      <c r="E38" s="200">
        <f>'[2]16'!E40</f>
        <v>0</v>
      </c>
      <c r="F38" s="15">
        <f t="shared" si="6"/>
        <v>75</v>
      </c>
      <c r="G38" s="199">
        <f>'[2]16'!H40</f>
        <v>34</v>
      </c>
      <c r="H38" s="200">
        <f>'[2]16'!I40</f>
        <v>0</v>
      </c>
      <c r="I38" s="200">
        <f>'[2]16'!J40</f>
        <v>0</v>
      </c>
      <c r="J38" s="200">
        <f>'[2]16'!K40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199">
        <f>'[2]16'!B41</f>
        <v>75</v>
      </c>
      <c r="C39" s="200">
        <f>'[2]16'!C41</f>
        <v>0</v>
      </c>
      <c r="D39" s="200">
        <f>'[2]16'!D41</f>
        <v>0</v>
      </c>
      <c r="E39" s="200">
        <f>'[2]16'!E41</f>
        <v>0</v>
      </c>
      <c r="F39" s="15">
        <f t="shared" si="6"/>
        <v>75</v>
      </c>
      <c r="G39" s="199">
        <f>'[2]16'!H41</f>
        <v>34</v>
      </c>
      <c r="H39" s="200">
        <f>'[2]16'!I41</f>
        <v>0</v>
      </c>
      <c r="I39" s="200">
        <f>'[2]16'!J41</f>
        <v>0</v>
      </c>
      <c r="J39" s="200">
        <f>'[2]16'!K41</f>
        <v>0</v>
      </c>
      <c r="K39" s="15">
        <f t="shared" si="3"/>
        <v>34</v>
      </c>
      <c r="L39" s="18">
        <f>frq!C39</f>
        <v>1</v>
      </c>
      <c r="M39" s="124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  <c r="S39" s="18"/>
    </row>
    <row r="40" spans="1:19">
      <c r="A40" s="8" t="s">
        <v>82</v>
      </c>
      <c r="B40" s="199">
        <f>'[2]16'!B42</f>
        <v>75</v>
      </c>
      <c r="C40" s="200">
        <f>'[2]16'!C42</f>
        <v>0</v>
      </c>
      <c r="D40" s="200">
        <f>'[2]16'!D42</f>
        <v>0</v>
      </c>
      <c r="E40" s="200">
        <f>'[2]16'!E42</f>
        <v>0</v>
      </c>
      <c r="F40" s="15">
        <f t="shared" si="6"/>
        <v>75</v>
      </c>
      <c r="G40" s="199">
        <f>'[2]16'!H42</f>
        <v>34</v>
      </c>
      <c r="H40" s="200">
        <f>'[2]16'!I42</f>
        <v>0</v>
      </c>
      <c r="I40" s="200">
        <f>'[2]16'!J42</f>
        <v>0</v>
      </c>
      <c r="J40" s="200">
        <f>'[2]16'!K42</f>
        <v>0</v>
      </c>
      <c r="K40" s="15">
        <f t="shared" si="3"/>
        <v>34</v>
      </c>
      <c r="L40" s="18">
        <f>frq!C40</f>
        <v>1</v>
      </c>
      <c r="M40" s="124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  <c r="S40" s="18"/>
    </row>
    <row r="41" spans="1:19">
      <c r="A41" s="8" t="s">
        <v>83</v>
      </c>
      <c r="B41" s="199">
        <f>'[2]16'!B43</f>
        <v>75</v>
      </c>
      <c r="C41" s="200">
        <f>'[2]16'!C43</f>
        <v>0</v>
      </c>
      <c r="D41" s="200">
        <f>'[2]16'!D43</f>
        <v>0</v>
      </c>
      <c r="E41" s="200">
        <f>'[2]16'!E43</f>
        <v>0</v>
      </c>
      <c r="F41" s="15">
        <f t="shared" si="6"/>
        <v>75</v>
      </c>
      <c r="G41" s="199">
        <f>'[2]16'!H43</f>
        <v>34</v>
      </c>
      <c r="H41" s="200">
        <f>'[2]16'!I43</f>
        <v>0</v>
      </c>
      <c r="I41" s="200">
        <f>'[2]16'!J43</f>
        <v>0</v>
      </c>
      <c r="J41" s="200">
        <f>'[2]16'!K43</f>
        <v>0</v>
      </c>
      <c r="K41" s="15">
        <f t="shared" si="3"/>
        <v>34</v>
      </c>
      <c r="L41" s="18">
        <f>frq!C41</f>
        <v>1</v>
      </c>
      <c r="M41" s="124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  <c r="S41" s="18"/>
    </row>
    <row r="42" spans="1:19">
      <c r="A42" s="8" t="s">
        <v>84</v>
      </c>
      <c r="B42" s="199">
        <f>'[2]16'!B44</f>
        <v>75</v>
      </c>
      <c r="C42" s="200">
        <f>'[2]16'!C44</f>
        <v>0</v>
      </c>
      <c r="D42" s="200">
        <f>'[2]16'!D44</f>
        <v>0</v>
      </c>
      <c r="E42" s="200">
        <f>'[2]16'!E44</f>
        <v>0</v>
      </c>
      <c r="F42" s="15">
        <f t="shared" si="6"/>
        <v>75</v>
      </c>
      <c r="G42" s="199">
        <f>'[2]16'!H44</f>
        <v>34</v>
      </c>
      <c r="H42" s="200">
        <f>'[2]16'!I44</f>
        <v>0</v>
      </c>
      <c r="I42" s="200">
        <f>'[2]16'!J44</f>
        <v>0</v>
      </c>
      <c r="J42" s="200">
        <f>'[2]16'!K44</f>
        <v>0</v>
      </c>
      <c r="K42" s="15">
        <f t="shared" si="3"/>
        <v>34</v>
      </c>
      <c r="L42" s="18">
        <f>frq!C42</f>
        <v>1</v>
      </c>
      <c r="M42" s="124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  <c r="S42" s="18"/>
    </row>
    <row r="43" spans="1:19">
      <c r="A43" s="8" t="s">
        <v>85</v>
      </c>
      <c r="B43" s="199">
        <f>'[2]16'!B45</f>
        <v>75</v>
      </c>
      <c r="C43" s="200">
        <f>'[2]16'!C45</f>
        <v>0</v>
      </c>
      <c r="D43" s="200">
        <f>'[2]16'!D45</f>
        <v>0</v>
      </c>
      <c r="E43" s="200">
        <f>'[2]16'!E45</f>
        <v>0</v>
      </c>
      <c r="F43" s="15">
        <f t="shared" si="6"/>
        <v>75</v>
      </c>
      <c r="G43" s="199">
        <f>'[2]16'!H45</f>
        <v>34</v>
      </c>
      <c r="H43" s="200">
        <f>'[2]16'!I45</f>
        <v>0</v>
      </c>
      <c r="I43" s="200">
        <f>'[2]16'!J45</f>
        <v>0</v>
      </c>
      <c r="J43" s="200">
        <f>'[2]16'!K45</f>
        <v>0</v>
      </c>
      <c r="K43" s="15">
        <f t="shared" si="3"/>
        <v>34</v>
      </c>
      <c r="L43" s="18">
        <f>frq!C43</f>
        <v>1</v>
      </c>
      <c r="M43" s="124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  <c r="S43" s="18"/>
    </row>
    <row r="44" spans="1:19">
      <c r="A44" s="8" t="s">
        <v>86</v>
      </c>
      <c r="B44" s="199">
        <f>'[2]16'!B46</f>
        <v>75</v>
      </c>
      <c r="C44" s="200">
        <f>'[2]16'!C46</f>
        <v>0</v>
      </c>
      <c r="D44" s="200">
        <f>'[2]16'!D46</f>
        <v>0</v>
      </c>
      <c r="E44" s="200">
        <f>'[2]16'!E46</f>
        <v>0</v>
      </c>
      <c r="F44" s="15">
        <f t="shared" si="6"/>
        <v>75</v>
      </c>
      <c r="G44" s="199">
        <f>'[2]16'!H46</f>
        <v>34</v>
      </c>
      <c r="H44" s="200">
        <f>'[2]16'!I46</f>
        <v>0</v>
      </c>
      <c r="I44" s="200">
        <f>'[2]16'!J46</f>
        <v>0</v>
      </c>
      <c r="J44" s="200">
        <f>'[2]16'!K46</f>
        <v>0</v>
      </c>
      <c r="K44" s="15">
        <f t="shared" si="3"/>
        <v>34</v>
      </c>
      <c r="L44" s="18">
        <f>frq!C44</f>
        <v>1</v>
      </c>
      <c r="M44" s="124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  <c r="S44" s="18"/>
    </row>
    <row r="45" spans="1:19">
      <c r="A45" s="8" t="s">
        <v>87</v>
      </c>
      <c r="B45" s="199">
        <f>'[2]16'!B47</f>
        <v>75</v>
      </c>
      <c r="C45" s="200">
        <f>'[2]16'!C47</f>
        <v>0</v>
      </c>
      <c r="D45" s="200">
        <f>'[2]16'!D47</f>
        <v>0</v>
      </c>
      <c r="E45" s="200">
        <f>'[2]16'!E47</f>
        <v>0</v>
      </c>
      <c r="F45" s="15">
        <f t="shared" si="6"/>
        <v>75</v>
      </c>
      <c r="G45" s="199">
        <f>'[2]16'!H47</f>
        <v>34</v>
      </c>
      <c r="H45" s="200">
        <f>'[2]16'!I47</f>
        <v>0</v>
      </c>
      <c r="I45" s="200">
        <f>'[2]16'!J47</f>
        <v>0</v>
      </c>
      <c r="J45" s="200">
        <f>'[2]16'!K47</f>
        <v>0</v>
      </c>
      <c r="K45" s="15">
        <f t="shared" si="3"/>
        <v>34</v>
      </c>
      <c r="L45" s="18">
        <f>frq!C45</f>
        <v>1</v>
      </c>
      <c r="M45" s="124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  <c r="S45" s="18"/>
    </row>
    <row r="46" spans="1:19">
      <c r="A46" s="8" t="s">
        <v>88</v>
      </c>
      <c r="B46" s="199">
        <f>'[2]16'!B48</f>
        <v>75</v>
      </c>
      <c r="C46" s="200">
        <f>'[2]16'!C48</f>
        <v>0</v>
      </c>
      <c r="D46" s="200">
        <f>'[2]16'!D48</f>
        <v>0</v>
      </c>
      <c r="E46" s="200">
        <f>'[2]16'!E48</f>
        <v>0</v>
      </c>
      <c r="F46" s="15">
        <f t="shared" si="6"/>
        <v>75</v>
      </c>
      <c r="G46" s="199">
        <f>'[2]16'!H48</f>
        <v>34</v>
      </c>
      <c r="H46" s="200">
        <f>'[2]16'!I48</f>
        <v>0</v>
      </c>
      <c r="I46" s="200">
        <f>'[2]16'!J48</f>
        <v>0</v>
      </c>
      <c r="J46" s="200">
        <f>'[2]16'!K48</f>
        <v>0</v>
      </c>
      <c r="K46" s="15">
        <f t="shared" si="3"/>
        <v>34</v>
      </c>
      <c r="L46" s="18">
        <f>frq!C46</f>
        <v>1</v>
      </c>
      <c r="M46" s="124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  <c r="S46" s="18"/>
    </row>
    <row r="47" spans="1:19">
      <c r="A47" s="8" t="s">
        <v>89</v>
      </c>
      <c r="B47" s="199">
        <f>'[2]16'!B49</f>
        <v>75</v>
      </c>
      <c r="C47" s="200">
        <f>'[2]16'!C49</f>
        <v>0</v>
      </c>
      <c r="D47" s="200">
        <f>'[2]16'!D49</f>
        <v>0</v>
      </c>
      <c r="E47" s="200">
        <f>'[2]16'!E49</f>
        <v>0</v>
      </c>
      <c r="F47" s="15">
        <f t="shared" si="6"/>
        <v>75</v>
      </c>
      <c r="G47" s="199">
        <f>'[2]16'!H49</f>
        <v>34</v>
      </c>
      <c r="H47" s="200">
        <f>'[2]16'!I49</f>
        <v>0</v>
      </c>
      <c r="I47" s="200">
        <f>'[2]16'!J49</f>
        <v>0</v>
      </c>
      <c r="J47" s="200">
        <f>'[2]16'!K49</f>
        <v>0</v>
      </c>
      <c r="K47" s="15">
        <f t="shared" si="3"/>
        <v>34</v>
      </c>
      <c r="L47" s="18">
        <f>frq!C47</f>
        <v>1</v>
      </c>
      <c r="M47" s="124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  <c r="S47" s="18"/>
    </row>
    <row r="48" spans="1:19">
      <c r="A48" s="8" t="s">
        <v>90</v>
      </c>
      <c r="B48" s="199">
        <f>'[2]16'!B50</f>
        <v>75</v>
      </c>
      <c r="C48" s="200">
        <f>'[2]16'!C50</f>
        <v>0</v>
      </c>
      <c r="D48" s="200">
        <f>'[2]16'!D50</f>
        <v>0</v>
      </c>
      <c r="E48" s="200">
        <f>'[2]16'!E50</f>
        <v>0</v>
      </c>
      <c r="F48" s="15">
        <f t="shared" si="6"/>
        <v>75</v>
      </c>
      <c r="G48" s="199">
        <f>'[2]16'!H50</f>
        <v>34</v>
      </c>
      <c r="H48" s="200">
        <f>'[2]16'!I50</f>
        <v>0</v>
      </c>
      <c r="I48" s="200">
        <f>'[2]16'!J50</f>
        <v>0</v>
      </c>
      <c r="J48" s="200">
        <f>'[2]16'!K50</f>
        <v>0</v>
      </c>
      <c r="K48" s="15">
        <f t="shared" si="3"/>
        <v>34</v>
      </c>
      <c r="L48" s="18">
        <f>frq!C48</f>
        <v>1</v>
      </c>
      <c r="M48" s="124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  <c r="S48" s="18"/>
    </row>
    <row r="49" spans="1:19">
      <c r="A49" s="8" t="s">
        <v>91</v>
      </c>
      <c r="B49" s="199">
        <f>'[2]16'!B51</f>
        <v>75</v>
      </c>
      <c r="C49" s="200">
        <f>'[2]16'!C51</f>
        <v>0</v>
      </c>
      <c r="D49" s="200">
        <f>'[2]16'!D51</f>
        <v>0</v>
      </c>
      <c r="E49" s="200">
        <f>'[2]16'!E51</f>
        <v>0</v>
      </c>
      <c r="F49" s="15">
        <f t="shared" si="6"/>
        <v>75</v>
      </c>
      <c r="G49" s="199">
        <f>'[2]16'!H51</f>
        <v>34</v>
      </c>
      <c r="H49" s="200">
        <f>'[2]16'!I51</f>
        <v>0</v>
      </c>
      <c r="I49" s="200">
        <f>'[2]16'!J51</f>
        <v>0</v>
      </c>
      <c r="J49" s="200">
        <f>'[2]16'!K51</f>
        <v>0</v>
      </c>
      <c r="K49" s="15">
        <f t="shared" si="3"/>
        <v>34</v>
      </c>
      <c r="L49" s="18">
        <f>frq!C49</f>
        <v>1</v>
      </c>
      <c r="M49" s="124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  <c r="S49" s="18"/>
    </row>
    <row r="50" spans="1:19">
      <c r="A50" s="8" t="s">
        <v>92</v>
      </c>
      <c r="B50" s="199">
        <f>'[2]16'!B52</f>
        <v>75</v>
      </c>
      <c r="C50" s="200">
        <f>'[2]16'!C52</f>
        <v>0</v>
      </c>
      <c r="D50" s="200">
        <f>'[2]16'!D52</f>
        <v>0</v>
      </c>
      <c r="E50" s="200">
        <f>'[2]16'!E52</f>
        <v>0</v>
      </c>
      <c r="F50" s="15">
        <f t="shared" si="6"/>
        <v>75</v>
      </c>
      <c r="G50" s="199">
        <f>'[2]16'!H52</f>
        <v>34</v>
      </c>
      <c r="H50" s="200">
        <f>'[2]16'!I52</f>
        <v>0</v>
      </c>
      <c r="I50" s="200">
        <f>'[2]16'!J52</f>
        <v>0</v>
      </c>
      <c r="J50" s="200">
        <f>'[2]16'!K52</f>
        <v>0</v>
      </c>
      <c r="K50" s="15">
        <f t="shared" si="3"/>
        <v>34</v>
      </c>
      <c r="L50" s="18">
        <f>frq!C50</f>
        <v>1</v>
      </c>
      <c r="M50" s="124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  <c r="S50" s="18"/>
    </row>
    <row r="51" spans="1:19">
      <c r="A51" s="8" t="s">
        <v>93</v>
      </c>
      <c r="B51" s="199">
        <f>'[2]16'!B53</f>
        <v>75</v>
      </c>
      <c r="C51" s="200">
        <f>'[2]16'!C53</f>
        <v>0</v>
      </c>
      <c r="D51" s="200">
        <f>'[2]16'!D53</f>
        <v>0</v>
      </c>
      <c r="E51" s="200">
        <f>'[2]16'!E53</f>
        <v>0</v>
      </c>
      <c r="F51" s="15">
        <f t="shared" si="6"/>
        <v>75</v>
      </c>
      <c r="G51" s="199">
        <f>'[2]16'!H53</f>
        <v>34</v>
      </c>
      <c r="H51" s="200">
        <f>'[2]16'!I53</f>
        <v>0</v>
      </c>
      <c r="I51" s="200">
        <f>'[2]16'!J53</f>
        <v>0</v>
      </c>
      <c r="J51" s="200">
        <f>'[2]16'!K53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  <c r="S51" s="18"/>
    </row>
    <row r="52" spans="1:19">
      <c r="A52" s="8" t="s">
        <v>94</v>
      </c>
      <c r="B52" s="199">
        <f>'[2]16'!B54</f>
        <v>75</v>
      </c>
      <c r="C52" s="200">
        <f>'[2]16'!C54</f>
        <v>0</v>
      </c>
      <c r="D52" s="200">
        <f>'[2]16'!D54</f>
        <v>0</v>
      </c>
      <c r="E52" s="200">
        <f>'[2]16'!E54</f>
        <v>0</v>
      </c>
      <c r="F52" s="15">
        <f t="shared" si="6"/>
        <v>75</v>
      </c>
      <c r="G52" s="199">
        <f>'[2]16'!H54</f>
        <v>34</v>
      </c>
      <c r="H52" s="200">
        <f>'[2]16'!I54</f>
        <v>0</v>
      </c>
      <c r="I52" s="200">
        <f>'[2]16'!J54</f>
        <v>0</v>
      </c>
      <c r="J52" s="200">
        <f>'[2]16'!K54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  <c r="S52" s="18"/>
    </row>
    <row r="53" spans="1:19">
      <c r="A53" s="8" t="s">
        <v>95</v>
      </c>
      <c r="B53" s="199">
        <f>'[2]16'!B55</f>
        <v>75</v>
      </c>
      <c r="C53" s="200">
        <f>'[2]16'!C55</f>
        <v>0</v>
      </c>
      <c r="D53" s="200">
        <f>'[2]16'!D55</f>
        <v>0</v>
      </c>
      <c r="E53" s="200">
        <f>'[2]16'!E55</f>
        <v>0</v>
      </c>
      <c r="F53" s="15">
        <f t="shared" si="6"/>
        <v>75</v>
      </c>
      <c r="G53" s="199">
        <f>'[2]16'!H55</f>
        <v>34</v>
      </c>
      <c r="H53" s="200">
        <f>'[2]16'!I55</f>
        <v>0</v>
      </c>
      <c r="I53" s="200">
        <f>'[2]16'!J55</f>
        <v>0</v>
      </c>
      <c r="J53" s="200">
        <f>'[2]16'!K55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  <c r="S53" s="18"/>
    </row>
    <row r="54" spans="1:19">
      <c r="A54" s="8" t="s">
        <v>96</v>
      </c>
      <c r="B54" s="199">
        <f>'[2]16'!B56</f>
        <v>75</v>
      </c>
      <c r="C54" s="200">
        <f>'[2]16'!C56</f>
        <v>0</v>
      </c>
      <c r="D54" s="200">
        <f>'[2]16'!D56</f>
        <v>0</v>
      </c>
      <c r="E54" s="200">
        <f>'[2]16'!E56</f>
        <v>0</v>
      </c>
      <c r="F54" s="15">
        <f t="shared" si="6"/>
        <v>75</v>
      </c>
      <c r="G54" s="199">
        <f>'[2]16'!H56</f>
        <v>34</v>
      </c>
      <c r="H54" s="200">
        <f>'[2]16'!I56</f>
        <v>0</v>
      </c>
      <c r="I54" s="200">
        <f>'[2]16'!J56</f>
        <v>0</v>
      </c>
      <c r="J54" s="200">
        <f>'[2]16'!K56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199">
        <f>'[2]16'!B57</f>
        <v>75</v>
      </c>
      <c r="C55" s="200">
        <f>'[2]16'!C57</f>
        <v>0</v>
      </c>
      <c r="D55" s="200">
        <f>'[2]16'!D57</f>
        <v>0</v>
      </c>
      <c r="E55" s="200">
        <f>'[2]16'!E57</f>
        <v>0</v>
      </c>
      <c r="F55" s="15">
        <f t="shared" si="6"/>
        <v>75</v>
      </c>
      <c r="G55" s="199">
        <f>'[2]16'!H57</f>
        <v>34</v>
      </c>
      <c r="H55" s="200">
        <f>'[2]16'!I57</f>
        <v>0</v>
      </c>
      <c r="I55" s="200">
        <f>'[2]16'!J57</f>
        <v>0</v>
      </c>
      <c r="J55" s="200">
        <f>'[2]16'!K57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  <c r="S55" s="18"/>
    </row>
    <row r="56" spans="1:19">
      <c r="A56" s="8" t="s">
        <v>98</v>
      </c>
      <c r="B56" s="199">
        <f>'[2]16'!B58</f>
        <v>75</v>
      </c>
      <c r="C56" s="200">
        <f>'[2]16'!C58</f>
        <v>0</v>
      </c>
      <c r="D56" s="200">
        <f>'[2]16'!D58</f>
        <v>0</v>
      </c>
      <c r="E56" s="200">
        <f>'[2]16'!E58</f>
        <v>0</v>
      </c>
      <c r="F56" s="15">
        <f t="shared" si="6"/>
        <v>75</v>
      </c>
      <c r="G56" s="199">
        <f>'[2]16'!H58</f>
        <v>34</v>
      </c>
      <c r="H56" s="200">
        <f>'[2]16'!I58</f>
        <v>0</v>
      </c>
      <c r="I56" s="200">
        <f>'[2]16'!J58</f>
        <v>0</v>
      </c>
      <c r="J56" s="200">
        <f>'[2]16'!K58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  <c r="S56" s="18"/>
    </row>
    <row r="57" spans="1:19">
      <c r="A57" s="8" t="s">
        <v>99</v>
      </c>
      <c r="B57" s="199">
        <f>'[2]16'!B59</f>
        <v>75</v>
      </c>
      <c r="C57" s="200">
        <f>'[2]16'!C59</f>
        <v>0</v>
      </c>
      <c r="D57" s="200">
        <f>'[2]16'!D59</f>
        <v>0</v>
      </c>
      <c r="E57" s="200">
        <f>'[2]16'!E59</f>
        <v>0</v>
      </c>
      <c r="F57" s="15">
        <f t="shared" si="6"/>
        <v>75</v>
      </c>
      <c r="G57" s="199">
        <f>'[2]16'!H59</f>
        <v>34</v>
      </c>
      <c r="H57" s="200">
        <f>'[2]16'!I59</f>
        <v>0</v>
      </c>
      <c r="I57" s="200">
        <f>'[2]16'!J59</f>
        <v>0</v>
      </c>
      <c r="J57" s="200">
        <f>'[2]16'!K59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  <c r="S57" s="18"/>
    </row>
    <row r="58" spans="1:19">
      <c r="A58" s="8" t="s">
        <v>100</v>
      </c>
      <c r="B58" s="199">
        <f>'[2]16'!B60</f>
        <v>75</v>
      </c>
      <c r="C58" s="200">
        <f>'[2]16'!C60</f>
        <v>0</v>
      </c>
      <c r="D58" s="200">
        <f>'[2]16'!D60</f>
        <v>0</v>
      </c>
      <c r="E58" s="200">
        <f>'[2]16'!E60</f>
        <v>0</v>
      </c>
      <c r="F58" s="15">
        <f t="shared" si="6"/>
        <v>75</v>
      </c>
      <c r="G58" s="199">
        <f>'[2]16'!H60</f>
        <v>34</v>
      </c>
      <c r="H58" s="200">
        <f>'[2]16'!I60</f>
        <v>0</v>
      </c>
      <c r="I58" s="200">
        <f>'[2]16'!J60</f>
        <v>0</v>
      </c>
      <c r="J58" s="200">
        <f>'[2]16'!K60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  <c r="S58" s="18"/>
    </row>
    <row r="59" spans="1:19">
      <c r="A59" s="8" t="s">
        <v>101</v>
      </c>
      <c r="B59" s="199">
        <f>'[2]16'!B61</f>
        <v>75</v>
      </c>
      <c r="C59" s="200">
        <f>'[2]16'!C61</f>
        <v>0</v>
      </c>
      <c r="D59" s="200">
        <f>'[2]16'!D61</f>
        <v>0</v>
      </c>
      <c r="E59" s="200">
        <f>'[2]16'!E61</f>
        <v>0</v>
      </c>
      <c r="F59" s="15">
        <f t="shared" si="6"/>
        <v>75</v>
      </c>
      <c r="G59" s="199">
        <f>'[2]16'!H61</f>
        <v>34</v>
      </c>
      <c r="H59" s="200">
        <f>'[2]16'!I61</f>
        <v>0</v>
      </c>
      <c r="I59" s="200">
        <f>'[2]16'!J61</f>
        <v>0</v>
      </c>
      <c r="J59" s="200">
        <f>'[2]16'!K61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  <c r="S59" s="18"/>
    </row>
    <row r="60" spans="1:19">
      <c r="A60" s="8" t="s">
        <v>102</v>
      </c>
      <c r="B60" s="199">
        <f>'[2]16'!B62</f>
        <v>75</v>
      </c>
      <c r="C60" s="200">
        <f>'[2]16'!C62</f>
        <v>0</v>
      </c>
      <c r="D60" s="200">
        <f>'[2]16'!D62</f>
        <v>0</v>
      </c>
      <c r="E60" s="200">
        <f>'[2]16'!E62</f>
        <v>0</v>
      </c>
      <c r="F60" s="15">
        <f t="shared" si="6"/>
        <v>75</v>
      </c>
      <c r="G60" s="199">
        <f>'[2]16'!H62</f>
        <v>34</v>
      </c>
      <c r="H60" s="200">
        <f>'[2]16'!I62</f>
        <v>0</v>
      </c>
      <c r="I60" s="200">
        <f>'[2]16'!J62</f>
        <v>0</v>
      </c>
      <c r="J60" s="200">
        <f>'[2]16'!K62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  <c r="S60" s="18"/>
    </row>
    <row r="61" spans="1:19">
      <c r="A61" s="8" t="s">
        <v>103</v>
      </c>
      <c r="B61" s="199">
        <f>'[2]16'!B63</f>
        <v>75</v>
      </c>
      <c r="C61" s="200">
        <f>'[2]16'!C63</f>
        <v>0</v>
      </c>
      <c r="D61" s="200">
        <f>'[2]16'!D63</f>
        <v>0</v>
      </c>
      <c r="E61" s="200">
        <f>'[2]16'!E63</f>
        <v>0</v>
      </c>
      <c r="F61" s="15">
        <f t="shared" si="6"/>
        <v>75</v>
      </c>
      <c r="G61" s="199">
        <f>'[2]16'!H63</f>
        <v>34</v>
      </c>
      <c r="H61" s="200">
        <f>'[2]16'!I63</f>
        <v>0</v>
      </c>
      <c r="I61" s="200">
        <f>'[2]16'!J63</f>
        <v>0</v>
      </c>
      <c r="J61" s="200">
        <f>'[2]16'!K63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  <c r="S61" s="18"/>
    </row>
    <row r="62" spans="1:19">
      <c r="A62" s="8" t="s">
        <v>104</v>
      </c>
      <c r="B62" s="199">
        <f>'[2]16'!B64</f>
        <v>75</v>
      </c>
      <c r="C62" s="200">
        <f>'[2]16'!C64</f>
        <v>0</v>
      </c>
      <c r="D62" s="200">
        <f>'[2]16'!D64</f>
        <v>0</v>
      </c>
      <c r="E62" s="200">
        <f>'[2]16'!E64</f>
        <v>0</v>
      </c>
      <c r="F62" s="15">
        <f t="shared" si="6"/>
        <v>75</v>
      </c>
      <c r="G62" s="199">
        <f>'[2]16'!H64</f>
        <v>34</v>
      </c>
      <c r="H62" s="200">
        <f>'[2]16'!I64</f>
        <v>0</v>
      </c>
      <c r="I62" s="200">
        <f>'[2]16'!J64</f>
        <v>0</v>
      </c>
      <c r="J62" s="200">
        <f>'[2]16'!K64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/>
    </row>
    <row r="63" spans="1:19">
      <c r="A63" s="8" t="s">
        <v>105</v>
      </c>
      <c r="B63" s="199">
        <f>'[2]16'!B65</f>
        <v>75</v>
      </c>
      <c r="C63" s="200">
        <f>'[2]16'!C65</f>
        <v>0</v>
      </c>
      <c r="D63" s="200">
        <f>'[2]16'!D65</f>
        <v>0</v>
      </c>
      <c r="E63" s="200">
        <f>'[2]16'!E65</f>
        <v>0</v>
      </c>
      <c r="F63" s="15">
        <f t="shared" si="6"/>
        <v>75</v>
      </c>
      <c r="G63" s="199">
        <f>'[2]16'!H65</f>
        <v>34</v>
      </c>
      <c r="H63" s="200">
        <f>'[2]16'!I65</f>
        <v>0</v>
      </c>
      <c r="I63" s="200">
        <f>'[2]16'!J65</f>
        <v>0</v>
      </c>
      <c r="J63" s="200">
        <f>'[2]16'!K65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/>
    </row>
    <row r="64" spans="1:19">
      <c r="A64" s="8" t="s">
        <v>106</v>
      </c>
      <c r="B64" s="199">
        <f>'[2]16'!B66</f>
        <v>75</v>
      </c>
      <c r="C64" s="200">
        <f>'[2]16'!C66</f>
        <v>0</v>
      </c>
      <c r="D64" s="200">
        <f>'[2]16'!D66</f>
        <v>0</v>
      </c>
      <c r="E64" s="200">
        <f>'[2]16'!E66</f>
        <v>0</v>
      </c>
      <c r="F64" s="15">
        <f t="shared" si="6"/>
        <v>75</v>
      </c>
      <c r="G64" s="199">
        <f>'[2]16'!H66</f>
        <v>34</v>
      </c>
      <c r="H64" s="200">
        <f>'[2]16'!I66</f>
        <v>0</v>
      </c>
      <c r="I64" s="200">
        <f>'[2]16'!J66</f>
        <v>0</v>
      </c>
      <c r="J64" s="200">
        <f>'[2]16'!K66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  <c r="S64" s="18"/>
    </row>
    <row r="65" spans="1:19">
      <c r="A65" s="8" t="s">
        <v>107</v>
      </c>
      <c r="B65" s="199">
        <f>'[2]16'!B67</f>
        <v>75</v>
      </c>
      <c r="C65" s="200">
        <f>'[2]16'!C67</f>
        <v>0</v>
      </c>
      <c r="D65" s="200">
        <f>'[2]16'!D67</f>
        <v>0</v>
      </c>
      <c r="E65" s="200">
        <f>'[2]16'!E67</f>
        <v>0</v>
      </c>
      <c r="F65" s="15">
        <f t="shared" si="6"/>
        <v>75</v>
      </c>
      <c r="G65" s="199">
        <f>'[2]16'!H67</f>
        <v>34</v>
      </c>
      <c r="H65" s="200">
        <f>'[2]16'!I67</f>
        <v>0</v>
      </c>
      <c r="I65" s="200">
        <f>'[2]16'!J67</f>
        <v>0</v>
      </c>
      <c r="J65" s="200">
        <f>'[2]16'!K67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  <c r="S65" s="18"/>
    </row>
    <row r="66" spans="1:19">
      <c r="A66" s="8" t="s">
        <v>108</v>
      </c>
      <c r="B66" s="199">
        <f>'[2]16'!B68</f>
        <v>75</v>
      </c>
      <c r="C66" s="200">
        <f>'[2]16'!C68</f>
        <v>0</v>
      </c>
      <c r="D66" s="200">
        <f>'[2]16'!D68</f>
        <v>0</v>
      </c>
      <c r="E66" s="200">
        <f>'[2]16'!E68</f>
        <v>0</v>
      </c>
      <c r="F66" s="15">
        <f t="shared" si="6"/>
        <v>75</v>
      </c>
      <c r="G66" s="199">
        <f>'[2]16'!H68</f>
        <v>34</v>
      </c>
      <c r="H66" s="200">
        <f>'[2]16'!I68</f>
        <v>0</v>
      </c>
      <c r="I66" s="200">
        <f>'[2]16'!J68</f>
        <v>0</v>
      </c>
      <c r="J66" s="200">
        <f>'[2]16'!K68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  <c r="S66" s="18"/>
    </row>
    <row r="67" spans="1:19">
      <c r="A67" s="8" t="s">
        <v>109</v>
      </c>
      <c r="B67" s="199">
        <f>'[2]16'!B69</f>
        <v>75</v>
      </c>
      <c r="C67" s="200">
        <f>'[2]16'!C69</f>
        <v>0</v>
      </c>
      <c r="D67" s="200">
        <f>'[2]16'!D69</f>
        <v>0</v>
      </c>
      <c r="E67" s="200">
        <f>'[2]16'!E69</f>
        <v>0</v>
      </c>
      <c r="F67" s="15">
        <f t="shared" si="6"/>
        <v>75</v>
      </c>
      <c r="G67" s="199">
        <f>'[2]16'!H69</f>
        <v>34</v>
      </c>
      <c r="H67" s="200">
        <f>'[2]16'!I69</f>
        <v>0</v>
      </c>
      <c r="I67" s="200">
        <f>'[2]16'!J69</f>
        <v>0</v>
      </c>
      <c r="J67" s="200">
        <f>'[2]16'!K69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  <c r="S67" s="18"/>
    </row>
    <row r="68" spans="1:19">
      <c r="A68" s="8" t="s">
        <v>110</v>
      </c>
      <c r="B68" s="199">
        <f>'[2]16'!B70</f>
        <v>75</v>
      </c>
      <c r="C68" s="200">
        <f>'[2]16'!C70</f>
        <v>0</v>
      </c>
      <c r="D68" s="200">
        <f>'[2]16'!D70</f>
        <v>0</v>
      </c>
      <c r="E68" s="200">
        <f>'[2]16'!E70</f>
        <v>0</v>
      </c>
      <c r="F68" s="15">
        <f t="shared" si="6"/>
        <v>75</v>
      </c>
      <c r="G68" s="199">
        <f>'[2]16'!H70</f>
        <v>34</v>
      </c>
      <c r="H68" s="200">
        <f>'[2]16'!I70</f>
        <v>0</v>
      </c>
      <c r="I68" s="200">
        <f>'[2]16'!J70</f>
        <v>0</v>
      </c>
      <c r="J68" s="200">
        <f>'[2]16'!K70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  <c r="S68" s="18"/>
    </row>
    <row r="69" spans="1:19">
      <c r="A69" s="8" t="s">
        <v>111</v>
      </c>
      <c r="B69" s="199">
        <f>'[2]16'!B71</f>
        <v>75</v>
      </c>
      <c r="C69" s="200">
        <f>'[2]16'!C71</f>
        <v>0</v>
      </c>
      <c r="D69" s="200">
        <f>'[2]16'!D71</f>
        <v>0</v>
      </c>
      <c r="E69" s="200">
        <f>'[2]16'!E71</f>
        <v>0</v>
      </c>
      <c r="F69" s="15">
        <f t="shared" ref="F69:F98" si="16">SUM(B69:E69)</f>
        <v>75</v>
      </c>
      <c r="G69" s="199">
        <f>'[2]16'!H71</f>
        <v>34</v>
      </c>
      <c r="H69" s="200">
        <f>'[2]16'!I71</f>
        <v>0</v>
      </c>
      <c r="I69" s="200">
        <f>'[2]16'!J71</f>
        <v>0</v>
      </c>
      <c r="J69" s="200">
        <f>'[2]16'!K71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  <c r="S69" s="18"/>
    </row>
    <row r="70" spans="1:19">
      <c r="A70" s="8" t="s">
        <v>112</v>
      </c>
      <c r="B70" s="199">
        <f>'[2]16'!B72</f>
        <v>75</v>
      </c>
      <c r="C70" s="200">
        <f>'[2]16'!C72</f>
        <v>0</v>
      </c>
      <c r="D70" s="200">
        <f>'[2]16'!D72</f>
        <v>0</v>
      </c>
      <c r="E70" s="200">
        <f>'[2]16'!E72</f>
        <v>0</v>
      </c>
      <c r="F70" s="15">
        <f t="shared" si="16"/>
        <v>75</v>
      </c>
      <c r="G70" s="199">
        <f>'[2]16'!H72</f>
        <v>34</v>
      </c>
      <c r="H70" s="200">
        <f>'[2]16'!I72</f>
        <v>0</v>
      </c>
      <c r="I70" s="200">
        <f>'[2]16'!J72</f>
        <v>0</v>
      </c>
      <c r="J70" s="200">
        <f>'[2]16'!K72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  <c r="S70" s="18"/>
    </row>
    <row r="71" spans="1:19">
      <c r="A71" s="8" t="s">
        <v>113</v>
      </c>
      <c r="B71" s="199">
        <f>'[2]16'!B73</f>
        <v>75</v>
      </c>
      <c r="C71" s="200">
        <f>'[2]16'!C73</f>
        <v>0</v>
      </c>
      <c r="D71" s="200">
        <f>'[2]16'!D73</f>
        <v>0</v>
      </c>
      <c r="E71" s="200">
        <f>'[2]16'!E73</f>
        <v>0</v>
      </c>
      <c r="F71" s="15">
        <f t="shared" si="16"/>
        <v>75</v>
      </c>
      <c r="G71" s="199">
        <f>'[2]16'!H73</f>
        <v>34</v>
      </c>
      <c r="H71" s="200">
        <f>'[2]16'!I73</f>
        <v>0</v>
      </c>
      <c r="I71" s="200">
        <f>'[2]16'!J73</f>
        <v>0</v>
      </c>
      <c r="J71" s="200">
        <f>'[2]16'!K73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  <c r="S71" s="18"/>
    </row>
    <row r="72" spans="1:19">
      <c r="A72" s="8" t="s">
        <v>114</v>
      </c>
      <c r="B72" s="199">
        <f>'[2]16'!B74</f>
        <v>75</v>
      </c>
      <c r="C72" s="200">
        <f>'[2]16'!C74</f>
        <v>0</v>
      </c>
      <c r="D72" s="200">
        <f>'[2]16'!D74</f>
        <v>0</v>
      </c>
      <c r="E72" s="200">
        <f>'[2]16'!E74</f>
        <v>0</v>
      </c>
      <c r="F72" s="15">
        <f t="shared" si="16"/>
        <v>75</v>
      </c>
      <c r="G72" s="199">
        <f>'[2]16'!H74</f>
        <v>34</v>
      </c>
      <c r="H72" s="200">
        <f>'[2]16'!I74</f>
        <v>0</v>
      </c>
      <c r="I72" s="200">
        <f>'[2]16'!J74</f>
        <v>0</v>
      </c>
      <c r="J72" s="200">
        <f>'[2]16'!K74</f>
        <v>0</v>
      </c>
      <c r="K72" s="15">
        <f t="shared" si="13"/>
        <v>34</v>
      </c>
      <c r="L72" s="18">
        <f>frq!C72</f>
        <v>1</v>
      </c>
      <c r="M72" s="124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  <c r="S72" s="18"/>
    </row>
    <row r="73" spans="1:19">
      <c r="A73" s="8" t="s">
        <v>115</v>
      </c>
      <c r="B73" s="199">
        <f>'[2]16'!B75</f>
        <v>75</v>
      </c>
      <c r="C73" s="200">
        <f>'[2]16'!C75</f>
        <v>0</v>
      </c>
      <c r="D73" s="200">
        <f>'[2]16'!D75</f>
        <v>0</v>
      </c>
      <c r="E73" s="200">
        <f>'[2]16'!E75</f>
        <v>0</v>
      </c>
      <c r="F73" s="15">
        <f t="shared" si="16"/>
        <v>75</v>
      </c>
      <c r="G73" s="199">
        <f>'[2]16'!H75</f>
        <v>34</v>
      </c>
      <c r="H73" s="200">
        <f>'[2]16'!I75</f>
        <v>0</v>
      </c>
      <c r="I73" s="200">
        <f>'[2]16'!J75</f>
        <v>0</v>
      </c>
      <c r="J73" s="200">
        <f>'[2]16'!K75</f>
        <v>0</v>
      </c>
      <c r="K73" s="15">
        <f t="shared" si="13"/>
        <v>34</v>
      </c>
      <c r="L73" s="18">
        <f>frq!C73</f>
        <v>1</v>
      </c>
      <c r="M73" s="124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  <c r="S73" s="18"/>
    </row>
    <row r="74" spans="1:19">
      <c r="A74" s="8" t="s">
        <v>116</v>
      </c>
      <c r="B74" s="199">
        <f>'[2]16'!B76</f>
        <v>75</v>
      </c>
      <c r="C74" s="200">
        <f>'[2]16'!C76</f>
        <v>0</v>
      </c>
      <c r="D74" s="200">
        <f>'[2]16'!D76</f>
        <v>0</v>
      </c>
      <c r="E74" s="200">
        <f>'[2]16'!E76</f>
        <v>0</v>
      </c>
      <c r="F74" s="15">
        <f t="shared" si="16"/>
        <v>75</v>
      </c>
      <c r="G74" s="199">
        <f>'[2]16'!H76</f>
        <v>34</v>
      </c>
      <c r="H74" s="200">
        <f>'[2]16'!I76</f>
        <v>0</v>
      </c>
      <c r="I74" s="200">
        <f>'[2]16'!J76</f>
        <v>0</v>
      </c>
      <c r="J74" s="200">
        <f>'[2]16'!K76</f>
        <v>0</v>
      </c>
      <c r="K74" s="15">
        <f t="shared" si="13"/>
        <v>34</v>
      </c>
      <c r="L74" s="18">
        <f>frq!C74</f>
        <v>1</v>
      </c>
      <c r="M74" s="124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  <c r="S74" s="18"/>
    </row>
    <row r="75" spans="1:19">
      <c r="A75" s="8" t="s">
        <v>117</v>
      </c>
      <c r="B75" s="199">
        <f>'[2]16'!B77</f>
        <v>75</v>
      </c>
      <c r="C75" s="200">
        <f>'[2]16'!C77</f>
        <v>0</v>
      </c>
      <c r="D75" s="200">
        <f>'[2]16'!D77</f>
        <v>0</v>
      </c>
      <c r="E75" s="200">
        <f>'[2]16'!E77</f>
        <v>0</v>
      </c>
      <c r="F75" s="15">
        <f t="shared" si="16"/>
        <v>75</v>
      </c>
      <c r="G75" s="199">
        <f>'[2]16'!H77</f>
        <v>32</v>
      </c>
      <c r="H75" s="200">
        <f>'[2]16'!I77</f>
        <v>0</v>
      </c>
      <c r="I75" s="200">
        <f>'[2]16'!J77</f>
        <v>0</v>
      </c>
      <c r="J75" s="200">
        <f>'[2]16'!K77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199">
        <f>'[2]16'!B78</f>
        <v>75</v>
      </c>
      <c r="C76" s="200">
        <f>'[2]16'!C78</f>
        <v>0</v>
      </c>
      <c r="D76" s="200">
        <f>'[2]16'!D78</f>
        <v>0</v>
      </c>
      <c r="E76" s="200">
        <f>'[2]16'!E78</f>
        <v>0</v>
      </c>
      <c r="F76" s="15">
        <f t="shared" si="16"/>
        <v>75</v>
      </c>
      <c r="G76" s="199">
        <f>'[2]16'!H78</f>
        <v>32</v>
      </c>
      <c r="H76" s="200">
        <f>'[2]16'!I78</f>
        <v>0</v>
      </c>
      <c r="I76" s="200">
        <f>'[2]16'!J78</f>
        <v>0</v>
      </c>
      <c r="J76" s="200">
        <f>'[2]16'!K78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199">
        <f>'[2]16'!B79</f>
        <v>75</v>
      </c>
      <c r="C77" s="200">
        <f>'[2]16'!C79</f>
        <v>0</v>
      </c>
      <c r="D77" s="200">
        <f>'[2]16'!D79</f>
        <v>0</v>
      </c>
      <c r="E77" s="200">
        <f>'[2]16'!E79</f>
        <v>0</v>
      </c>
      <c r="F77" s="15">
        <f t="shared" si="16"/>
        <v>75</v>
      </c>
      <c r="G77" s="199">
        <f>'[2]16'!H79</f>
        <v>32</v>
      </c>
      <c r="H77" s="200">
        <f>'[2]16'!I79</f>
        <v>0</v>
      </c>
      <c r="I77" s="200">
        <f>'[2]16'!J79</f>
        <v>0</v>
      </c>
      <c r="J77" s="200">
        <f>'[2]16'!K79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199">
        <f>'[2]16'!B80</f>
        <v>75</v>
      </c>
      <c r="C78" s="200">
        <f>'[2]16'!C80</f>
        <v>0</v>
      </c>
      <c r="D78" s="200">
        <f>'[2]16'!D80</f>
        <v>0</v>
      </c>
      <c r="E78" s="200">
        <f>'[2]16'!E80</f>
        <v>0</v>
      </c>
      <c r="F78" s="15">
        <f t="shared" si="16"/>
        <v>75</v>
      </c>
      <c r="G78" s="199">
        <f>'[2]16'!H80</f>
        <v>32</v>
      </c>
      <c r="H78" s="200">
        <f>'[2]16'!I80</f>
        <v>0</v>
      </c>
      <c r="I78" s="200">
        <f>'[2]16'!J80</f>
        <v>0</v>
      </c>
      <c r="J78" s="200">
        <f>'[2]16'!K80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199">
        <f>'[2]16'!B81</f>
        <v>75</v>
      </c>
      <c r="C79" s="200">
        <f>'[2]16'!C81</f>
        <v>0</v>
      </c>
      <c r="D79" s="200">
        <f>'[2]16'!D81</f>
        <v>0</v>
      </c>
      <c r="E79" s="200">
        <f>'[2]16'!E81</f>
        <v>0</v>
      </c>
      <c r="F79" s="15">
        <f t="shared" si="16"/>
        <v>75</v>
      </c>
      <c r="G79" s="199">
        <f>'[2]16'!H81</f>
        <v>32</v>
      </c>
      <c r="H79" s="200">
        <f>'[2]16'!I81</f>
        <v>0</v>
      </c>
      <c r="I79" s="200">
        <f>'[2]16'!J81</f>
        <v>0</v>
      </c>
      <c r="J79" s="200">
        <f>'[2]16'!K81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  <c r="S79" s="18"/>
    </row>
    <row r="80" spans="1:19">
      <c r="A80" s="8" t="s">
        <v>122</v>
      </c>
      <c r="B80" s="199">
        <f>'[2]16'!B82</f>
        <v>75</v>
      </c>
      <c r="C80" s="200">
        <f>'[2]16'!C82</f>
        <v>0</v>
      </c>
      <c r="D80" s="200">
        <f>'[2]16'!D82</f>
        <v>0</v>
      </c>
      <c r="E80" s="200">
        <f>'[2]16'!E82</f>
        <v>0</v>
      </c>
      <c r="F80" s="15">
        <f t="shared" si="16"/>
        <v>75</v>
      </c>
      <c r="G80" s="199">
        <f>'[2]16'!H82</f>
        <v>32</v>
      </c>
      <c r="H80" s="200">
        <f>'[2]16'!I82</f>
        <v>0</v>
      </c>
      <c r="I80" s="200">
        <f>'[2]16'!J82</f>
        <v>0</v>
      </c>
      <c r="J80" s="200">
        <f>'[2]16'!K82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  <c r="S80" s="18"/>
    </row>
    <row r="81" spans="1:19">
      <c r="A81" s="8" t="s">
        <v>123</v>
      </c>
      <c r="B81" s="199">
        <f>'[2]16'!B83</f>
        <v>75</v>
      </c>
      <c r="C81" s="200">
        <f>'[2]16'!C83</f>
        <v>0</v>
      </c>
      <c r="D81" s="200">
        <f>'[2]16'!D83</f>
        <v>0</v>
      </c>
      <c r="E81" s="200">
        <f>'[2]16'!E83</f>
        <v>0</v>
      </c>
      <c r="F81" s="15">
        <f t="shared" si="16"/>
        <v>75</v>
      </c>
      <c r="G81" s="199">
        <f>'[2]16'!H83</f>
        <v>32</v>
      </c>
      <c r="H81" s="200">
        <f>'[2]16'!I83</f>
        <v>0</v>
      </c>
      <c r="I81" s="200">
        <f>'[2]16'!J83</f>
        <v>0</v>
      </c>
      <c r="J81" s="200">
        <f>'[2]16'!K83</f>
        <v>0</v>
      </c>
      <c r="K81" s="15">
        <f t="shared" si="13"/>
        <v>32</v>
      </c>
      <c r="L81" s="18">
        <f>frq!C81</f>
        <v>1</v>
      </c>
      <c r="M81" s="124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  <c r="S81" s="18"/>
    </row>
    <row r="82" spans="1:19">
      <c r="A82" s="8" t="s">
        <v>124</v>
      </c>
      <c r="B82" s="199">
        <f>'[2]16'!B84</f>
        <v>75</v>
      </c>
      <c r="C82" s="200">
        <f>'[2]16'!C84</f>
        <v>0</v>
      </c>
      <c r="D82" s="200">
        <f>'[2]16'!D84</f>
        <v>0</v>
      </c>
      <c r="E82" s="200">
        <f>'[2]16'!E84</f>
        <v>0</v>
      </c>
      <c r="F82" s="15">
        <f t="shared" si="16"/>
        <v>75</v>
      </c>
      <c r="G82" s="199">
        <f>'[2]16'!H84</f>
        <v>32</v>
      </c>
      <c r="H82" s="200">
        <f>'[2]16'!I84</f>
        <v>0</v>
      </c>
      <c r="I82" s="200">
        <f>'[2]16'!J84</f>
        <v>0</v>
      </c>
      <c r="J82" s="200">
        <f>'[2]16'!K84</f>
        <v>0</v>
      </c>
      <c r="K82" s="15">
        <f t="shared" si="13"/>
        <v>32</v>
      </c>
      <c r="L82" s="18">
        <f>frq!C82</f>
        <v>1</v>
      </c>
      <c r="M82" s="124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  <c r="S82" s="18"/>
    </row>
    <row r="83" spans="1:19">
      <c r="A83" s="8" t="s">
        <v>125</v>
      </c>
      <c r="B83" s="199">
        <f>'[2]16'!B85</f>
        <v>75</v>
      </c>
      <c r="C83" s="200">
        <f>'[2]16'!C85</f>
        <v>0</v>
      </c>
      <c r="D83" s="200">
        <f>'[2]16'!D85</f>
        <v>0</v>
      </c>
      <c r="E83" s="200">
        <f>'[2]16'!E85</f>
        <v>0</v>
      </c>
      <c r="F83" s="15">
        <f t="shared" si="16"/>
        <v>75</v>
      </c>
      <c r="G83" s="199">
        <f>'[2]16'!H85</f>
        <v>32</v>
      </c>
      <c r="H83" s="200">
        <f>'[2]16'!I85</f>
        <v>0</v>
      </c>
      <c r="I83" s="200">
        <f>'[2]16'!J85</f>
        <v>0</v>
      </c>
      <c r="J83" s="200">
        <f>'[2]16'!K85</f>
        <v>0</v>
      </c>
      <c r="K83" s="15">
        <f t="shared" si="13"/>
        <v>32</v>
      </c>
      <c r="L83" s="18">
        <f>frq!C83</f>
        <v>1</v>
      </c>
      <c r="M83" s="124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  <c r="S83" s="18"/>
    </row>
    <row r="84" spans="1:19">
      <c r="A84" s="8" t="s">
        <v>126</v>
      </c>
      <c r="B84" s="199">
        <f>'[2]16'!B86</f>
        <v>75</v>
      </c>
      <c r="C84" s="200">
        <f>'[2]16'!C86</f>
        <v>0</v>
      </c>
      <c r="D84" s="200">
        <f>'[2]16'!D86</f>
        <v>0</v>
      </c>
      <c r="E84" s="200">
        <f>'[2]16'!E86</f>
        <v>0</v>
      </c>
      <c r="F84" s="15">
        <f t="shared" si="16"/>
        <v>75</v>
      </c>
      <c r="G84" s="199">
        <f>'[2]16'!H86</f>
        <v>32</v>
      </c>
      <c r="H84" s="200">
        <f>'[2]16'!I86</f>
        <v>0</v>
      </c>
      <c r="I84" s="200">
        <f>'[2]16'!J86</f>
        <v>0</v>
      </c>
      <c r="J84" s="200">
        <f>'[2]16'!K86</f>
        <v>0</v>
      </c>
      <c r="K84" s="15">
        <f t="shared" si="13"/>
        <v>32</v>
      </c>
      <c r="L84" s="18">
        <f>frq!C84</f>
        <v>1</v>
      </c>
      <c r="M84" s="124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  <c r="S84" s="18"/>
    </row>
    <row r="85" spans="1:19">
      <c r="A85" s="8" t="s">
        <v>127</v>
      </c>
      <c r="B85" s="199">
        <f>'[2]16'!B87</f>
        <v>75</v>
      </c>
      <c r="C85" s="200">
        <f>'[2]16'!C87</f>
        <v>0</v>
      </c>
      <c r="D85" s="200">
        <f>'[2]16'!D87</f>
        <v>0</v>
      </c>
      <c r="E85" s="200">
        <f>'[2]16'!E87</f>
        <v>0</v>
      </c>
      <c r="F85" s="15">
        <f t="shared" si="16"/>
        <v>75</v>
      </c>
      <c r="G85" s="199">
        <f>'[2]16'!H87</f>
        <v>32</v>
      </c>
      <c r="H85" s="200">
        <f>'[2]16'!I87</f>
        <v>0</v>
      </c>
      <c r="I85" s="200">
        <f>'[2]16'!J87</f>
        <v>0</v>
      </c>
      <c r="J85" s="200">
        <f>'[2]16'!K87</f>
        <v>0</v>
      </c>
      <c r="K85" s="15">
        <f t="shared" si="13"/>
        <v>32</v>
      </c>
      <c r="L85" s="18">
        <f>frq!C85</f>
        <v>1</v>
      </c>
      <c r="M85" s="124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  <c r="S85" s="18"/>
    </row>
    <row r="86" spans="1:19">
      <c r="A86" s="8" t="s">
        <v>128</v>
      </c>
      <c r="B86" s="199">
        <f>'[2]16'!B88</f>
        <v>75</v>
      </c>
      <c r="C86" s="200">
        <f>'[2]16'!C88</f>
        <v>0</v>
      </c>
      <c r="D86" s="200">
        <f>'[2]16'!D88</f>
        <v>0</v>
      </c>
      <c r="E86" s="200">
        <f>'[2]16'!E88</f>
        <v>0</v>
      </c>
      <c r="F86" s="15">
        <f t="shared" si="16"/>
        <v>75</v>
      </c>
      <c r="G86" s="199">
        <f>'[2]16'!H88</f>
        <v>32</v>
      </c>
      <c r="H86" s="200">
        <f>'[2]16'!I88</f>
        <v>0</v>
      </c>
      <c r="I86" s="200">
        <f>'[2]16'!J88</f>
        <v>0</v>
      </c>
      <c r="J86" s="200">
        <f>'[2]16'!K88</f>
        <v>0</v>
      </c>
      <c r="K86" s="15">
        <f t="shared" si="13"/>
        <v>32</v>
      </c>
      <c r="L86" s="18">
        <f>frq!C86</f>
        <v>1</v>
      </c>
      <c r="M86" s="124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  <c r="S86" s="18"/>
    </row>
    <row r="87" spans="1:19">
      <c r="A87" s="8" t="s">
        <v>129</v>
      </c>
      <c r="B87" s="199">
        <f>'[2]16'!B89</f>
        <v>75</v>
      </c>
      <c r="C87" s="200">
        <f>'[2]16'!C89</f>
        <v>0</v>
      </c>
      <c r="D87" s="200">
        <f>'[2]16'!D89</f>
        <v>0</v>
      </c>
      <c r="E87" s="200">
        <f>'[2]16'!E89</f>
        <v>0</v>
      </c>
      <c r="F87" s="15">
        <f t="shared" si="16"/>
        <v>75</v>
      </c>
      <c r="G87" s="199">
        <f>'[2]16'!H89</f>
        <v>33</v>
      </c>
      <c r="H87" s="200">
        <f>'[2]16'!I89</f>
        <v>0</v>
      </c>
      <c r="I87" s="200">
        <f>'[2]16'!J89</f>
        <v>0</v>
      </c>
      <c r="J87" s="200">
        <f>'[2]16'!K89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199">
        <f>'[2]16'!B90</f>
        <v>75</v>
      </c>
      <c r="C88" s="200">
        <f>'[2]16'!C90</f>
        <v>0</v>
      </c>
      <c r="D88" s="200">
        <f>'[2]16'!D90</f>
        <v>0</v>
      </c>
      <c r="E88" s="200">
        <f>'[2]16'!E90</f>
        <v>0</v>
      </c>
      <c r="F88" s="15">
        <f t="shared" si="16"/>
        <v>75</v>
      </c>
      <c r="G88" s="199">
        <f>'[2]16'!H90</f>
        <v>33</v>
      </c>
      <c r="H88" s="200">
        <f>'[2]16'!I90</f>
        <v>0</v>
      </c>
      <c r="I88" s="200">
        <f>'[2]16'!J90</f>
        <v>0</v>
      </c>
      <c r="J88" s="200">
        <f>'[2]16'!K90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199">
        <f>'[2]16'!B91</f>
        <v>75</v>
      </c>
      <c r="C89" s="200">
        <f>'[2]16'!C91</f>
        <v>0</v>
      </c>
      <c r="D89" s="200">
        <f>'[2]16'!D91</f>
        <v>0</v>
      </c>
      <c r="E89" s="200">
        <f>'[2]16'!E91</f>
        <v>0</v>
      </c>
      <c r="F89" s="15">
        <f t="shared" si="16"/>
        <v>75</v>
      </c>
      <c r="G89" s="199">
        <f>'[2]16'!H91</f>
        <v>33</v>
      </c>
      <c r="H89" s="200">
        <f>'[2]16'!I91</f>
        <v>0</v>
      </c>
      <c r="I89" s="200">
        <f>'[2]16'!J91</f>
        <v>0</v>
      </c>
      <c r="J89" s="200">
        <f>'[2]16'!K91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199">
        <f>'[2]16'!B92</f>
        <v>75</v>
      </c>
      <c r="C90" s="200">
        <f>'[2]16'!C92</f>
        <v>0</v>
      </c>
      <c r="D90" s="200">
        <f>'[2]16'!D92</f>
        <v>0</v>
      </c>
      <c r="E90" s="200">
        <f>'[2]16'!E92</f>
        <v>0</v>
      </c>
      <c r="F90" s="15">
        <f t="shared" si="16"/>
        <v>75</v>
      </c>
      <c r="G90" s="199">
        <f>'[2]16'!H92</f>
        <v>33</v>
      </c>
      <c r="H90" s="200">
        <f>'[2]16'!I92</f>
        <v>0</v>
      </c>
      <c r="I90" s="200">
        <f>'[2]16'!J92</f>
        <v>0</v>
      </c>
      <c r="J90" s="200">
        <f>'[2]16'!K92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199">
        <f>'[2]16'!B93</f>
        <v>75</v>
      </c>
      <c r="C91" s="200">
        <f>'[2]16'!C93</f>
        <v>0</v>
      </c>
      <c r="D91" s="200">
        <f>'[2]16'!D93</f>
        <v>0</v>
      </c>
      <c r="E91" s="200">
        <f>'[2]16'!E93</f>
        <v>0</v>
      </c>
      <c r="F91" s="15">
        <f t="shared" si="16"/>
        <v>75</v>
      </c>
      <c r="G91" s="199">
        <f>'[2]16'!H93</f>
        <v>33</v>
      </c>
      <c r="H91" s="200">
        <f>'[2]16'!I93</f>
        <v>0</v>
      </c>
      <c r="I91" s="200">
        <f>'[2]16'!J93</f>
        <v>0</v>
      </c>
      <c r="J91" s="200">
        <f>'[2]16'!K93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199">
        <f>'[2]16'!B94</f>
        <v>75</v>
      </c>
      <c r="C92" s="200">
        <f>'[2]16'!C94</f>
        <v>0</v>
      </c>
      <c r="D92" s="200">
        <f>'[2]16'!D94</f>
        <v>0</v>
      </c>
      <c r="E92" s="200">
        <f>'[2]16'!E94</f>
        <v>0</v>
      </c>
      <c r="F92" s="15">
        <f t="shared" si="16"/>
        <v>75</v>
      </c>
      <c r="G92" s="199">
        <f>'[2]16'!H94</f>
        <v>33</v>
      </c>
      <c r="H92" s="200">
        <f>'[2]16'!I94</f>
        <v>0</v>
      </c>
      <c r="I92" s="200">
        <f>'[2]16'!J94</f>
        <v>0</v>
      </c>
      <c r="J92" s="200">
        <f>'[2]16'!K94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199">
        <f>'[2]16'!B95</f>
        <v>75</v>
      </c>
      <c r="C93" s="200">
        <f>'[2]16'!C95</f>
        <v>0</v>
      </c>
      <c r="D93" s="200">
        <f>'[2]16'!D95</f>
        <v>0</v>
      </c>
      <c r="E93" s="200">
        <f>'[2]16'!E95</f>
        <v>0</v>
      </c>
      <c r="F93" s="15">
        <f t="shared" si="16"/>
        <v>75</v>
      </c>
      <c r="G93" s="199">
        <f>'[2]16'!H95</f>
        <v>34</v>
      </c>
      <c r="H93" s="200">
        <f>'[2]16'!I95</f>
        <v>0</v>
      </c>
      <c r="I93" s="200">
        <f>'[2]16'!J95</f>
        <v>0</v>
      </c>
      <c r="J93" s="200">
        <f>'[2]16'!K95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199">
        <f>'[2]16'!B96</f>
        <v>75</v>
      </c>
      <c r="C94" s="200">
        <f>'[2]16'!C96</f>
        <v>0</v>
      </c>
      <c r="D94" s="200">
        <f>'[2]16'!D96</f>
        <v>0</v>
      </c>
      <c r="E94" s="200">
        <f>'[2]16'!E96</f>
        <v>0</v>
      </c>
      <c r="F94" s="15">
        <f t="shared" si="16"/>
        <v>75</v>
      </c>
      <c r="G94" s="199">
        <f>'[2]16'!H96</f>
        <v>34</v>
      </c>
      <c r="H94" s="200">
        <f>'[2]16'!I96</f>
        <v>0</v>
      </c>
      <c r="I94" s="200">
        <f>'[2]16'!J96</f>
        <v>0</v>
      </c>
      <c r="J94" s="200">
        <f>'[2]16'!K96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199">
        <f>'[2]16'!B97</f>
        <v>75</v>
      </c>
      <c r="C95" s="200">
        <f>'[2]16'!C97</f>
        <v>0</v>
      </c>
      <c r="D95" s="200">
        <f>'[2]16'!D97</f>
        <v>0</v>
      </c>
      <c r="E95" s="200">
        <f>'[2]16'!E97</f>
        <v>0</v>
      </c>
      <c r="F95" s="15">
        <f t="shared" si="16"/>
        <v>75</v>
      </c>
      <c r="G95" s="199">
        <f>'[2]16'!H97</f>
        <v>34</v>
      </c>
      <c r="H95" s="200">
        <f>'[2]16'!I97</f>
        <v>0</v>
      </c>
      <c r="I95" s="200">
        <f>'[2]16'!J97</f>
        <v>0</v>
      </c>
      <c r="J95" s="200">
        <f>'[2]16'!K97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199">
        <f>'[2]16'!B98</f>
        <v>75</v>
      </c>
      <c r="C96" s="200">
        <f>'[2]16'!C98</f>
        <v>0</v>
      </c>
      <c r="D96" s="200">
        <f>'[2]16'!D98</f>
        <v>0</v>
      </c>
      <c r="E96" s="200">
        <f>'[2]16'!E98</f>
        <v>0</v>
      </c>
      <c r="F96" s="15">
        <f t="shared" si="16"/>
        <v>75</v>
      </c>
      <c r="G96" s="199">
        <f>'[2]16'!H98</f>
        <v>34</v>
      </c>
      <c r="H96" s="200">
        <f>'[2]16'!I98</f>
        <v>0</v>
      </c>
      <c r="I96" s="200">
        <f>'[2]16'!J98</f>
        <v>0</v>
      </c>
      <c r="J96" s="200">
        <f>'[2]16'!K98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199">
        <f>'[2]16'!B99</f>
        <v>75</v>
      </c>
      <c r="C97" s="200">
        <f>'[2]16'!C99</f>
        <v>0</v>
      </c>
      <c r="D97" s="200">
        <f>'[2]16'!D99</f>
        <v>0</v>
      </c>
      <c r="E97" s="200">
        <f>'[2]16'!E99</f>
        <v>0</v>
      </c>
      <c r="F97" s="15">
        <f t="shared" si="16"/>
        <v>75</v>
      </c>
      <c r="G97" s="199">
        <f>'[2]16'!H99</f>
        <v>34</v>
      </c>
      <c r="H97" s="200">
        <f>'[2]16'!I99</f>
        <v>0</v>
      </c>
      <c r="I97" s="200">
        <f>'[2]16'!J99</f>
        <v>0</v>
      </c>
      <c r="J97" s="200">
        <f>'[2]16'!K99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199">
        <f>'[2]16'!B100</f>
        <v>75</v>
      </c>
      <c r="C98" s="200">
        <f>'[2]16'!C100</f>
        <v>0</v>
      </c>
      <c r="D98" s="200">
        <f>'[2]16'!D100</f>
        <v>0</v>
      </c>
      <c r="E98" s="200">
        <f>'[2]16'!E100</f>
        <v>0</v>
      </c>
      <c r="F98" s="15">
        <f t="shared" si="16"/>
        <v>75</v>
      </c>
      <c r="G98" s="199">
        <f>'[2]16'!H100</f>
        <v>34</v>
      </c>
      <c r="H98" s="200">
        <f>'[2]16'!I100</f>
        <v>0</v>
      </c>
      <c r="I98" s="200">
        <f>'[2]16'!J100</f>
        <v>0</v>
      </c>
      <c r="J98" s="200">
        <f>'[2]16'!K100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0.80825000000000002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0.80825000000000002</v>
      </c>
      <c r="L99" s="127">
        <f t="shared" si="17"/>
        <v>2.4E-2</v>
      </c>
      <c r="M99" s="127">
        <f t="shared" si="17"/>
        <v>0.79864999999999864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0.79864999999999864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840</v>
      </c>
      <c r="G3" s="16">
        <f>'[3]16'!G5</f>
        <v>0</v>
      </c>
      <c r="H3" s="17">
        <f>SUM(B3:G3)</f>
        <v>1160</v>
      </c>
      <c r="I3" s="15">
        <f>'[3]16'!J5</f>
        <v>320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261.47500000000002</v>
      </c>
      <c r="N3" s="16">
        <f>'[3]16'!O5</f>
        <v>0</v>
      </c>
      <c r="O3" s="17">
        <f>SUM(I3:N3)</f>
        <v>581.47500000000002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261.47500000000002</v>
      </c>
      <c r="V3" s="16">
        <f t="shared" si="0"/>
        <v>0</v>
      </c>
      <c r="W3" s="17">
        <f>SUM(Q3:V3)</f>
        <v>581.47500000000002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261.47500000000002</v>
      </c>
      <c r="AQ3" s="8">
        <f t="shared" si="3"/>
        <v>0</v>
      </c>
      <c r="AR3" s="8">
        <f>SUM(AL3:AQ3)</f>
        <v>517.47500000000002</v>
      </c>
      <c r="AT3" s="8">
        <v>30.88</v>
      </c>
      <c r="AU3" s="8">
        <v>30.88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840</v>
      </c>
      <c r="G4" s="16">
        <f>'[3]16'!G6</f>
        <v>0</v>
      </c>
      <c r="H4" s="17">
        <f>SUM(B4:G4)</f>
        <v>1160</v>
      </c>
      <c r="I4" s="15">
        <f>'[3]16'!J6</f>
        <v>320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261.47500000000002</v>
      </c>
      <c r="N4" s="16">
        <f>'[3]16'!O6</f>
        <v>0</v>
      </c>
      <c r="O4" s="17">
        <f>SUM(I4:N4)</f>
        <v>581.47500000000002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261.47500000000002</v>
      </c>
      <c r="V4" s="16">
        <f>IF($P4=1,N4,IF(AND($P4=0.985,N4&gt;0.985*G4),G4*0.985,IF(AND($P4=0.965,N4&gt;0.965*G4),0.965*G4,N4)))</f>
        <v>0</v>
      </c>
      <c r="W4" s="17">
        <f>SUM(Q4:V4)</f>
        <v>581.47500000000002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261.47500000000002</v>
      </c>
      <c r="AQ4" s="8">
        <f t="shared" si="3"/>
        <v>0</v>
      </c>
      <c r="AR4" s="8">
        <f t="shared" ref="AR4:AR67" si="18">SUM(AL4:AQ4)</f>
        <v>517.47500000000002</v>
      </c>
      <c r="AT4" s="8">
        <v>30.88</v>
      </c>
      <c r="AU4" s="8">
        <v>30.88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-1.120000000000001</v>
      </c>
      <c r="BQ4" s="138">
        <f t="shared" ref="BQ4:BQ67" si="26">BM4-BO4</f>
        <v>-1.120000000000001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840</v>
      </c>
      <c r="G5" s="16">
        <f>'[3]16'!G7</f>
        <v>0</v>
      </c>
      <c r="H5" s="17">
        <f t="shared" ref="H5:H68" si="27">SUM(B5:G5)</f>
        <v>1160</v>
      </c>
      <c r="I5" s="15">
        <f>'[3]16'!J7</f>
        <v>320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261.47500000000002</v>
      </c>
      <c r="N5" s="16">
        <f>'[3]16'!O7</f>
        <v>0</v>
      </c>
      <c r="O5" s="17">
        <f t="shared" ref="O5:O68" si="28">SUM(I5:N5)</f>
        <v>581.47500000000002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261.47500000000002</v>
      </c>
      <c r="V5" s="16">
        <f t="shared" si="0"/>
        <v>0</v>
      </c>
      <c r="W5" s="17">
        <f t="shared" ref="W5:W68" si="30">SUM(Q5:V5)</f>
        <v>581.47500000000002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261.47500000000002</v>
      </c>
      <c r="AQ5" s="8">
        <f t="shared" si="3"/>
        <v>0</v>
      </c>
      <c r="AR5" s="8">
        <f t="shared" si="18"/>
        <v>517.47500000000002</v>
      </c>
      <c r="AT5" s="8">
        <v>30.88</v>
      </c>
      <c r="AU5" s="8">
        <v>30.88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840</v>
      </c>
      <c r="G6" s="16">
        <f>'[3]16'!G8</f>
        <v>0</v>
      </c>
      <c r="H6" s="17">
        <f t="shared" si="27"/>
        <v>1160</v>
      </c>
      <c r="I6" s="15">
        <f>'[3]16'!J8</f>
        <v>320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261.47500000000002</v>
      </c>
      <c r="N6" s="16">
        <f>'[3]16'!O8</f>
        <v>0</v>
      </c>
      <c r="O6" s="17">
        <f t="shared" si="28"/>
        <v>581.47500000000002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261.47500000000002</v>
      </c>
      <c r="V6" s="16">
        <f t="shared" si="0"/>
        <v>0</v>
      </c>
      <c r="W6" s="17">
        <f t="shared" si="30"/>
        <v>581.47500000000002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261.47500000000002</v>
      </c>
      <c r="AQ6" s="8">
        <f t="shared" si="3"/>
        <v>0</v>
      </c>
      <c r="AR6" s="8">
        <f t="shared" si="18"/>
        <v>517.47500000000002</v>
      </c>
      <c r="AT6" s="8">
        <v>30.88</v>
      </c>
      <c r="AU6" s="8">
        <v>30.88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840</v>
      </c>
      <c r="G7" s="16">
        <f>'[3]16'!G9</f>
        <v>0</v>
      </c>
      <c r="H7" s="17">
        <f t="shared" si="27"/>
        <v>1160</v>
      </c>
      <c r="I7" s="15">
        <f>'[3]16'!J9</f>
        <v>320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261.47500000000002</v>
      </c>
      <c r="N7" s="16">
        <f>'[3]16'!O9</f>
        <v>0</v>
      </c>
      <c r="O7" s="17">
        <f t="shared" si="28"/>
        <v>581.47500000000002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261.47500000000002</v>
      </c>
      <c r="V7" s="16">
        <f t="shared" si="0"/>
        <v>0</v>
      </c>
      <c r="W7" s="17">
        <f t="shared" si="30"/>
        <v>581.47500000000002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261.47500000000002</v>
      </c>
      <c r="AQ7" s="8">
        <f t="shared" si="3"/>
        <v>0</v>
      </c>
      <c r="AR7" s="8">
        <f t="shared" si="18"/>
        <v>517.47500000000002</v>
      </c>
      <c r="AT7" s="8">
        <v>30.88</v>
      </c>
      <c r="AU7" s="8">
        <v>30.88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840</v>
      </c>
      <c r="G8" s="16">
        <f>'[3]16'!G10</f>
        <v>0</v>
      </c>
      <c r="H8" s="17">
        <f t="shared" si="27"/>
        <v>1160</v>
      </c>
      <c r="I8" s="15">
        <f>'[3]16'!J10</f>
        <v>320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261.47500000000002</v>
      </c>
      <c r="N8" s="16">
        <f>'[3]16'!O10</f>
        <v>0</v>
      </c>
      <c r="O8" s="17">
        <f t="shared" si="28"/>
        <v>581.47500000000002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261.47500000000002</v>
      </c>
      <c r="V8" s="16">
        <f t="shared" si="0"/>
        <v>0</v>
      </c>
      <c r="W8" s="17">
        <f t="shared" si="30"/>
        <v>581.47500000000002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261.47500000000002</v>
      </c>
      <c r="AQ8" s="8">
        <f t="shared" si="3"/>
        <v>0</v>
      </c>
      <c r="AR8" s="8">
        <f t="shared" si="18"/>
        <v>517.47500000000002</v>
      </c>
      <c r="AT8" s="8">
        <v>30.88</v>
      </c>
      <c r="AU8" s="8">
        <v>30.88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840</v>
      </c>
      <c r="G9" s="16">
        <f>'[3]16'!G11</f>
        <v>0</v>
      </c>
      <c r="H9" s="17">
        <f t="shared" si="27"/>
        <v>1160</v>
      </c>
      <c r="I9" s="15">
        <f>'[3]16'!J11</f>
        <v>320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261.47500000000002</v>
      </c>
      <c r="N9" s="16">
        <f>'[3]16'!O11</f>
        <v>0</v>
      </c>
      <c r="O9" s="17">
        <f t="shared" si="28"/>
        <v>581.47500000000002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261.47500000000002</v>
      </c>
      <c r="V9" s="16">
        <f t="shared" si="0"/>
        <v>0</v>
      </c>
      <c r="W9" s="17">
        <f t="shared" si="30"/>
        <v>581.47500000000002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261.47500000000002</v>
      </c>
      <c r="AQ9" s="8">
        <f t="shared" si="3"/>
        <v>0</v>
      </c>
      <c r="AR9" s="8">
        <f t="shared" si="18"/>
        <v>517.47500000000002</v>
      </c>
      <c r="AT9" s="8">
        <v>30.88</v>
      </c>
      <c r="AU9" s="8">
        <v>30.88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840</v>
      </c>
      <c r="G10" s="16">
        <f>'[3]16'!G12</f>
        <v>0</v>
      </c>
      <c r="H10" s="17">
        <f t="shared" si="27"/>
        <v>1160</v>
      </c>
      <c r="I10" s="15">
        <f>'[3]16'!J12</f>
        <v>320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261.47500000000002</v>
      </c>
      <c r="N10" s="16">
        <f>'[3]16'!O12</f>
        <v>0</v>
      </c>
      <c r="O10" s="17">
        <f t="shared" si="28"/>
        <v>581.47500000000002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261.47500000000002</v>
      </c>
      <c r="V10" s="16">
        <f t="shared" si="0"/>
        <v>0</v>
      </c>
      <c r="W10" s="17">
        <f t="shared" si="30"/>
        <v>581.47500000000002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261.47500000000002</v>
      </c>
      <c r="AQ10" s="8">
        <f t="shared" si="3"/>
        <v>0</v>
      </c>
      <c r="AR10" s="8">
        <f t="shared" si="18"/>
        <v>517.47500000000002</v>
      </c>
      <c r="AT10" s="8">
        <v>30.88</v>
      </c>
      <c r="AU10" s="8">
        <v>30.88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840</v>
      </c>
      <c r="G11" s="16">
        <f>'[3]16'!G13</f>
        <v>0</v>
      </c>
      <c r="H11" s="17">
        <f t="shared" si="27"/>
        <v>1160</v>
      </c>
      <c r="I11" s="15">
        <f>'[3]16'!J13</f>
        <v>320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150</v>
      </c>
      <c r="N11" s="16">
        <f>'[3]16'!O13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406</v>
      </c>
      <c r="AT11" s="8">
        <v>30.88</v>
      </c>
      <c r="AU11" s="8">
        <v>30.88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30.88</v>
      </c>
      <c r="BM11" s="8">
        <f t="shared" si="22"/>
        <v>30.88</v>
      </c>
      <c r="BN11" s="8">
        <f t="shared" si="23"/>
        <v>32</v>
      </c>
      <c r="BO11" s="8">
        <f t="shared" si="24"/>
        <v>32</v>
      </c>
      <c r="BP11" s="138">
        <f t="shared" si="25"/>
        <v>-1.120000000000001</v>
      </c>
      <c r="BQ11" s="138">
        <f t="shared" si="26"/>
        <v>-1.120000000000001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840</v>
      </c>
      <c r="G12" s="16">
        <f>'[3]16'!G14</f>
        <v>0</v>
      </c>
      <c r="H12" s="17">
        <f t="shared" si="27"/>
        <v>1160</v>
      </c>
      <c r="I12" s="15">
        <f>'[3]16'!J14</f>
        <v>320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150</v>
      </c>
      <c r="N12" s="16">
        <f>'[3]16'!O14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406</v>
      </c>
      <c r="AT12" s="8">
        <v>30.88</v>
      </c>
      <c r="AU12" s="8">
        <v>30.88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30.88</v>
      </c>
      <c r="BM12" s="8">
        <f t="shared" si="22"/>
        <v>30.88</v>
      </c>
      <c r="BN12" s="8">
        <f t="shared" si="23"/>
        <v>32</v>
      </c>
      <c r="BO12" s="8">
        <f t="shared" si="24"/>
        <v>32</v>
      </c>
      <c r="BP12" s="138">
        <f t="shared" si="25"/>
        <v>-1.120000000000001</v>
      </c>
      <c r="BQ12" s="138">
        <f t="shared" si="26"/>
        <v>-1.120000000000001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840</v>
      </c>
      <c r="G13" s="16">
        <f>'[3]16'!G15</f>
        <v>0</v>
      </c>
      <c r="H13" s="17">
        <f t="shared" si="27"/>
        <v>1160</v>
      </c>
      <c r="I13" s="15">
        <f>'[3]16'!J15</f>
        <v>320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150</v>
      </c>
      <c r="N13" s="16">
        <f>'[3]16'!O15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406</v>
      </c>
      <c r="AT13" s="8">
        <v>30.88</v>
      </c>
      <c r="AU13" s="8">
        <v>30.88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30.88</v>
      </c>
      <c r="BM13" s="8">
        <f t="shared" si="22"/>
        <v>30.88</v>
      </c>
      <c r="BN13" s="8">
        <f t="shared" si="23"/>
        <v>32</v>
      </c>
      <c r="BO13" s="8">
        <f t="shared" si="24"/>
        <v>32</v>
      </c>
      <c r="BP13" s="138">
        <f t="shared" si="25"/>
        <v>-1.120000000000001</v>
      </c>
      <c r="BQ13" s="138">
        <f t="shared" si="26"/>
        <v>-1.120000000000001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840</v>
      </c>
      <c r="G14" s="16">
        <f>'[3]16'!G16</f>
        <v>0</v>
      </c>
      <c r="H14" s="17">
        <f t="shared" si="27"/>
        <v>1160</v>
      </c>
      <c r="I14" s="15">
        <f>'[3]16'!J16</f>
        <v>320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150</v>
      </c>
      <c r="N14" s="16">
        <f>'[3]16'!O16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406</v>
      </c>
      <c r="AT14" s="8">
        <v>30.88</v>
      </c>
      <c r="AU14" s="8">
        <v>30.88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30.88</v>
      </c>
      <c r="BM14" s="8">
        <f t="shared" si="22"/>
        <v>30.88</v>
      </c>
      <c r="BN14" s="8">
        <f t="shared" si="23"/>
        <v>32</v>
      </c>
      <c r="BO14" s="8">
        <f t="shared" si="24"/>
        <v>32</v>
      </c>
      <c r="BP14" s="138">
        <f t="shared" si="25"/>
        <v>-1.120000000000001</v>
      </c>
      <c r="BQ14" s="138">
        <f t="shared" si="26"/>
        <v>-1.120000000000001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860</v>
      </c>
      <c r="G15" s="16">
        <f>'[3]16'!G17</f>
        <v>0</v>
      </c>
      <c r="H15" s="17">
        <f t="shared" si="27"/>
        <v>1180</v>
      </c>
      <c r="I15" s="15">
        <f>'[3]16'!J17</f>
        <v>320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150</v>
      </c>
      <c r="N15" s="16">
        <f>'[3]16'!O17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406</v>
      </c>
      <c r="AT15" s="8">
        <v>30.88</v>
      </c>
      <c r="AU15" s="8">
        <v>30.88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30.88</v>
      </c>
      <c r="BM15" s="8">
        <f t="shared" si="22"/>
        <v>30.88</v>
      </c>
      <c r="BN15" s="8">
        <f t="shared" si="23"/>
        <v>32</v>
      </c>
      <c r="BO15" s="8">
        <f t="shared" si="24"/>
        <v>32</v>
      </c>
      <c r="BP15" s="138">
        <f t="shared" si="25"/>
        <v>-1.120000000000001</v>
      </c>
      <c r="BQ15" s="138">
        <f t="shared" si="26"/>
        <v>-1.120000000000001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860</v>
      </c>
      <c r="G16" s="16">
        <f>'[3]16'!G18</f>
        <v>0</v>
      </c>
      <c r="H16" s="17">
        <f t="shared" si="27"/>
        <v>1180</v>
      </c>
      <c r="I16" s="15">
        <f>'[3]16'!J18</f>
        <v>320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150</v>
      </c>
      <c r="N16" s="16">
        <f>'[3]16'!O18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406</v>
      </c>
      <c r="AT16" s="8">
        <v>30.88</v>
      </c>
      <c r="AU16" s="8">
        <v>30.88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30.88</v>
      </c>
      <c r="BM16" s="8">
        <f t="shared" si="22"/>
        <v>30.88</v>
      </c>
      <c r="BN16" s="8">
        <f t="shared" si="23"/>
        <v>32</v>
      </c>
      <c r="BO16" s="8">
        <f t="shared" si="24"/>
        <v>32</v>
      </c>
      <c r="BP16" s="138">
        <f t="shared" si="25"/>
        <v>-1.120000000000001</v>
      </c>
      <c r="BQ16" s="138">
        <f t="shared" si="26"/>
        <v>-1.120000000000001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860</v>
      </c>
      <c r="G17" s="16">
        <f>'[3]16'!G19</f>
        <v>0</v>
      </c>
      <c r="H17" s="17">
        <f t="shared" si="27"/>
        <v>1180</v>
      </c>
      <c r="I17" s="15">
        <f>'[3]16'!J19</f>
        <v>320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150</v>
      </c>
      <c r="N17" s="16">
        <f>'[3]16'!O19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406</v>
      </c>
      <c r="AT17" s="8">
        <v>30.88</v>
      </c>
      <c r="AU17" s="8">
        <v>30.88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30.88</v>
      </c>
      <c r="BM17" s="8">
        <f t="shared" si="22"/>
        <v>30.88</v>
      </c>
      <c r="BN17" s="8">
        <f t="shared" si="23"/>
        <v>32</v>
      </c>
      <c r="BO17" s="8">
        <f t="shared" si="24"/>
        <v>32</v>
      </c>
      <c r="BP17" s="138">
        <f t="shared" si="25"/>
        <v>-1.120000000000001</v>
      </c>
      <c r="BQ17" s="138">
        <f t="shared" si="26"/>
        <v>-1.120000000000001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860</v>
      </c>
      <c r="G18" s="16">
        <f>'[3]16'!G20</f>
        <v>0</v>
      </c>
      <c r="H18" s="17">
        <f t="shared" si="27"/>
        <v>1180</v>
      </c>
      <c r="I18" s="15">
        <f>'[3]16'!J20</f>
        <v>320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150</v>
      </c>
      <c r="N18" s="16">
        <f>'[3]16'!O20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406</v>
      </c>
      <c r="AT18" s="8">
        <v>30.88</v>
      </c>
      <c r="AU18" s="8">
        <v>30.88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30.88</v>
      </c>
      <c r="BM18" s="8">
        <f t="shared" si="22"/>
        <v>30.88</v>
      </c>
      <c r="BN18" s="8">
        <f t="shared" si="23"/>
        <v>32</v>
      </c>
      <c r="BO18" s="8">
        <f t="shared" si="24"/>
        <v>32</v>
      </c>
      <c r="BP18" s="138">
        <f t="shared" si="25"/>
        <v>-1.120000000000001</v>
      </c>
      <c r="BQ18" s="138">
        <f t="shared" si="26"/>
        <v>-1.120000000000001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860</v>
      </c>
      <c r="G19" s="16">
        <f>'[3]16'!G21</f>
        <v>0</v>
      </c>
      <c r="H19" s="17">
        <f t="shared" si="27"/>
        <v>1180</v>
      </c>
      <c r="I19" s="15">
        <f>'[3]16'!J21</f>
        <v>320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150</v>
      </c>
      <c r="N19" s="16">
        <f>'[3]16'!O21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406</v>
      </c>
      <c r="AT19" s="8">
        <v>30.88</v>
      </c>
      <c r="AU19" s="8">
        <v>30.88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30.88</v>
      </c>
      <c r="BM19" s="8">
        <f t="shared" si="22"/>
        <v>30.88</v>
      </c>
      <c r="BN19" s="8">
        <f t="shared" si="23"/>
        <v>32</v>
      </c>
      <c r="BO19" s="8">
        <f t="shared" si="24"/>
        <v>32</v>
      </c>
      <c r="BP19" s="138">
        <f t="shared" si="25"/>
        <v>-1.120000000000001</v>
      </c>
      <c r="BQ19" s="138">
        <f t="shared" si="26"/>
        <v>-1.120000000000001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860</v>
      </c>
      <c r="G20" s="16">
        <f>'[3]16'!G22</f>
        <v>0</v>
      </c>
      <c r="H20" s="17">
        <f t="shared" si="27"/>
        <v>1180</v>
      </c>
      <c r="I20" s="15">
        <f>'[3]16'!J22</f>
        <v>320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150</v>
      </c>
      <c r="N20" s="16">
        <f>'[3]16'!O22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406</v>
      </c>
      <c r="AT20" s="8">
        <v>30.88</v>
      </c>
      <c r="AU20" s="8">
        <v>30.88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30.88</v>
      </c>
      <c r="BM20" s="8">
        <f t="shared" si="22"/>
        <v>30.88</v>
      </c>
      <c r="BN20" s="8">
        <f t="shared" si="23"/>
        <v>32</v>
      </c>
      <c r="BO20" s="8">
        <f t="shared" si="24"/>
        <v>32</v>
      </c>
      <c r="BP20" s="138">
        <f t="shared" si="25"/>
        <v>-1.120000000000001</v>
      </c>
      <c r="BQ20" s="138">
        <f t="shared" si="26"/>
        <v>-1.120000000000001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860</v>
      </c>
      <c r="G21" s="16">
        <f>'[3]16'!G23</f>
        <v>0</v>
      </c>
      <c r="H21" s="17">
        <f t="shared" si="27"/>
        <v>1180</v>
      </c>
      <c r="I21" s="15">
        <f>'[3]16'!J23</f>
        <v>320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150</v>
      </c>
      <c r="N21" s="16">
        <f>'[3]16'!O23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406</v>
      </c>
      <c r="AT21" s="8">
        <v>30.88</v>
      </c>
      <c r="AU21" s="8">
        <v>30.88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30.88</v>
      </c>
      <c r="BM21" s="8">
        <f t="shared" si="22"/>
        <v>30.88</v>
      </c>
      <c r="BN21" s="8">
        <f t="shared" si="23"/>
        <v>32</v>
      </c>
      <c r="BO21" s="8">
        <f t="shared" si="24"/>
        <v>32</v>
      </c>
      <c r="BP21" s="138">
        <f t="shared" si="25"/>
        <v>-1.120000000000001</v>
      </c>
      <c r="BQ21" s="138">
        <f t="shared" si="26"/>
        <v>-1.120000000000001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860</v>
      </c>
      <c r="G22" s="16">
        <f>'[3]16'!G24</f>
        <v>0</v>
      </c>
      <c r="H22" s="17">
        <f t="shared" si="27"/>
        <v>1180</v>
      </c>
      <c r="I22" s="15">
        <f>'[3]16'!J24</f>
        <v>320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150</v>
      </c>
      <c r="N22" s="16">
        <f>'[3]16'!O24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406</v>
      </c>
      <c r="AT22" s="8">
        <v>30.88</v>
      </c>
      <c r="AU22" s="8">
        <v>30.88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30.88</v>
      </c>
      <c r="BM22" s="8">
        <f t="shared" si="22"/>
        <v>30.88</v>
      </c>
      <c r="BN22" s="8">
        <f t="shared" si="23"/>
        <v>32</v>
      </c>
      <c r="BO22" s="8">
        <f t="shared" si="24"/>
        <v>32</v>
      </c>
      <c r="BP22" s="138">
        <f t="shared" si="25"/>
        <v>-1.120000000000001</v>
      </c>
      <c r="BQ22" s="138">
        <f t="shared" si="26"/>
        <v>-1.120000000000001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860</v>
      </c>
      <c r="G23" s="16">
        <f>'[3]16'!G25</f>
        <v>0</v>
      </c>
      <c r="H23" s="17">
        <f t="shared" si="27"/>
        <v>1180</v>
      </c>
      <c r="I23" s="15">
        <f>'[3]16'!J25</f>
        <v>320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267.70100000000002</v>
      </c>
      <c r="N23" s="16">
        <f>'[3]16'!O25</f>
        <v>0</v>
      </c>
      <c r="O23" s="17">
        <f t="shared" si="28"/>
        <v>587.70100000000002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267.70100000000002</v>
      </c>
      <c r="V23" s="16">
        <f t="shared" si="29"/>
        <v>0</v>
      </c>
      <c r="W23" s="17">
        <f t="shared" si="30"/>
        <v>587.70100000000002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267.70100000000002</v>
      </c>
      <c r="AQ23" s="8">
        <f t="shared" si="31"/>
        <v>0</v>
      </c>
      <c r="AR23" s="8">
        <f t="shared" si="18"/>
        <v>523.70100000000002</v>
      </c>
      <c r="AT23" s="8">
        <v>30.88</v>
      </c>
      <c r="AU23" s="8">
        <v>30.88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30.88</v>
      </c>
      <c r="BM23" s="8">
        <f t="shared" si="22"/>
        <v>30.88</v>
      </c>
      <c r="BN23" s="8">
        <f t="shared" si="23"/>
        <v>32</v>
      </c>
      <c r="BO23" s="8">
        <f t="shared" si="24"/>
        <v>32</v>
      </c>
      <c r="BP23" s="138">
        <f t="shared" si="25"/>
        <v>-1.120000000000001</v>
      </c>
      <c r="BQ23" s="138">
        <f t="shared" si="26"/>
        <v>-1.120000000000001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860</v>
      </c>
      <c r="G24" s="16">
        <f>'[3]16'!G26</f>
        <v>0</v>
      </c>
      <c r="H24" s="17">
        <f t="shared" si="27"/>
        <v>1180</v>
      </c>
      <c r="I24" s="15">
        <f>'[3]16'!J26</f>
        <v>320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231</v>
      </c>
      <c r="N24" s="16">
        <f>'[3]16'!O26</f>
        <v>0</v>
      </c>
      <c r="O24" s="17">
        <f t="shared" si="28"/>
        <v>551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231</v>
      </c>
      <c r="V24" s="16">
        <f t="shared" si="29"/>
        <v>0</v>
      </c>
      <c r="W24" s="17">
        <f t="shared" si="30"/>
        <v>551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231</v>
      </c>
      <c r="AQ24" s="8">
        <f t="shared" si="31"/>
        <v>0</v>
      </c>
      <c r="AR24" s="8">
        <f t="shared" si="18"/>
        <v>487</v>
      </c>
      <c r="AT24" s="8">
        <v>30.88</v>
      </c>
      <c r="AU24" s="8">
        <v>30.88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30.88</v>
      </c>
      <c r="BM24" s="8">
        <f t="shared" si="22"/>
        <v>30.88</v>
      </c>
      <c r="BN24" s="8">
        <f t="shared" si="23"/>
        <v>32</v>
      </c>
      <c r="BO24" s="8">
        <f t="shared" si="24"/>
        <v>32</v>
      </c>
      <c r="BP24" s="138">
        <f t="shared" si="25"/>
        <v>-1.120000000000001</v>
      </c>
      <c r="BQ24" s="138">
        <f t="shared" si="26"/>
        <v>-1.120000000000001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860</v>
      </c>
      <c r="G25" s="16">
        <f>'[3]16'!G27</f>
        <v>0</v>
      </c>
      <c r="H25" s="17">
        <f t="shared" si="27"/>
        <v>1180</v>
      </c>
      <c r="I25" s="15">
        <f>'[3]16'!J27</f>
        <v>320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180.13</v>
      </c>
      <c r="N25" s="16">
        <f>'[3]16'!O27</f>
        <v>0</v>
      </c>
      <c r="O25" s="17">
        <f t="shared" si="28"/>
        <v>500.13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180.13</v>
      </c>
      <c r="V25" s="16">
        <f t="shared" si="29"/>
        <v>0</v>
      </c>
      <c r="W25" s="17">
        <f t="shared" si="30"/>
        <v>500.13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180.13</v>
      </c>
      <c r="AQ25" s="8">
        <f t="shared" si="31"/>
        <v>0</v>
      </c>
      <c r="AR25" s="8">
        <f t="shared" si="18"/>
        <v>436.13</v>
      </c>
      <c r="AT25" s="8">
        <v>30.88</v>
      </c>
      <c r="AU25" s="8">
        <v>30.88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30.88</v>
      </c>
      <c r="BM25" s="8">
        <f t="shared" si="22"/>
        <v>30.88</v>
      </c>
      <c r="BN25" s="8">
        <f t="shared" si="23"/>
        <v>32</v>
      </c>
      <c r="BO25" s="8">
        <f t="shared" si="24"/>
        <v>32</v>
      </c>
      <c r="BP25" s="138">
        <f t="shared" si="25"/>
        <v>-1.120000000000001</v>
      </c>
      <c r="BQ25" s="138">
        <f t="shared" si="26"/>
        <v>-1.120000000000001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860</v>
      </c>
      <c r="G26" s="16">
        <f>'[3]16'!G28</f>
        <v>0</v>
      </c>
      <c r="H26" s="17">
        <f t="shared" si="27"/>
        <v>1180</v>
      </c>
      <c r="I26" s="15">
        <f>'[3]16'!J28</f>
        <v>320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150</v>
      </c>
      <c r="N26" s="16">
        <f>'[3]16'!O28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T26" s="8">
        <v>30.88</v>
      </c>
      <c r="AU26" s="8">
        <v>30.88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30.88</v>
      </c>
      <c r="BM26" s="8">
        <f t="shared" si="22"/>
        <v>30.88</v>
      </c>
      <c r="BN26" s="8">
        <f t="shared" si="23"/>
        <v>32</v>
      </c>
      <c r="BO26" s="8">
        <f t="shared" si="24"/>
        <v>32</v>
      </c>
      <c r="BP26" s="138">
        <f t="shared" si="25"/>
        <v>-1.120000000000001</v>
      </c>
      <c r="BQ26" s="138">
        <f t="shared" si="26"/>
        <v>-1.120000000000001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860</v>
      </c>
      <c r="G27" s="16">
        <f>'[3]16'!G29</f>
        <v>0</v>
      </c>
      <c r="H27" s="17">
        <f t="shared" si="27"/>
        <v>1180</v>
      </c>
      <c r="I27" s="15">
        <f>'[3]16'!J29</f>
        <v>320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150</v>
      </c>
      <c r="N27" s="16">
        <f>'[3]16'!O29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30.88</v>
      </c>
      <c r="AU27" s="8">
        <v>30.88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30.88</v>
      </c>
      <c r="BM27" s="8">
        <f t="shared" si="22"/>
        <v>30.88</v>
      </c>
      <c r="BN27" s="8">
        <f t="shared" si="23"/>
        <v>32</v>
      </c>
      <c r="BO27" s="8">
        <f t="shared" si="24"/>
        <v>32</v>
      </c>
      <c r="BP27" s="138">
        <f t="shared" si="25"/>
        <v>-1.120000000000001</v>
      </c>
      <c r="BQ27" s="138">
        <f t="shared" si="26"/>
        <v>-1.120000000000001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860</v>
      </c>
      <c r="G28" s="16">
        <f>'[3]16'!G30</f>
        <v>0</v>
      </c>
      <c r="H28" s="17">
        <f t="shared" si="27"/>
        <v>1180</v>
      </c>
      <c r="I28" s="15">
        <f>'[3]16'!J30</f>
        <v>320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150</v>
      </c>
      <c r="N28" s="16">
        <f>'[3]16'!O30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30.88</v>
      </c>
      <c r="AU28" s="8">
        <v>30.88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30.88</v>
      </c>
      <c r="BM28" s="8">
        <f t="shared" si="22"/>
        <v>30.88</v>
      </c>
      <c r="BN28" s="8">
        <f t="shared" si="23"/>
        <v>32</v>
      </c>
      <c r="BO28" s="8">
        <f t="shared" si="24"/>
        <v>32</v>
      </c>
      <c r="BP28" s="138">
        <f t="shared" si="25"/>
        <v>-1.120000000000001</v>
      </c>
      <c r="BQ28" s="138">
        <f t="shared" si="26"/>
        <v>-1.120000000000001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860</v>
      </c>
      <c r="G29" s="16">
        <f>'[3]16'!G31</f>
        <v>0</v>
      </c>
      <c r="H29" s="17">
        <f t="shared" si="27"/>
        <v>1180</v>
      </c>
      <c r="I29" s="15">
        <f>'[3]16'!J31</f>
        <v>320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150</v>
      </c>
      <c r="N29" s="16">
        <f>'[3]16'!O31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30.88</v>
      </c>
      <c r="AU29" s="8">
        <v>30.88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30.88</v>
      </c>
      <c r="BM29" s="8">
        <f t="shared" si="22"/>
        <v>30.88</v>
      </c>
      <c r="BN29" s="8">
        <f t="shared" si="23"/>
        <v>32</v>
      </c>
      <c r="BO29" s="8">
        <f t="shared" si="24"/>
        <v>32</v>
      </c>
      <c r="BP29" s="138">
        <f t="shared" si="25"/>
        <v>-1.120000000000001</v>
      </c>
      <c r="BQ29" s="138">
        <f t="shared" si="26"/>
        <v>-1.120000000000001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860</v>
      </c>
      <c r="G30" s="16">
        <f>'[3]16'!G32</f>
        <v>0</v>
      </c>
      <c r="H30" s="17">
        <f t="shared" si="27"/>
        <v>1180</v>
      </c>
      <c r="I30" s="15">
        <f>'[3]16'!J32</f>
        <v>320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150</v>
      </c>
      <c r="N30" s="16">
        <f>'[3]16'!O32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30.88</v>
      </c>
      <c r="AU30" s="8">
        <v>30.88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30.88</v>
      </c>
      <c r="BM30" s="8">
        <f t="shared" si="22"/>
        <v>30.88</v>
      </c>
      <c r="BN30" s="8">
        <f t="shared" si="23"/>
        <v>32</v>
      </c>
      <c r="BO30" s="8">
        <f t="shared" si="24"/>
        <v>32</v>
      </c>
      <c r="BP30" s="138">
        <f t="shared" si="25"/>
        <v>-1.120000000000001</v>
      </c>
      <c r="BQ30" s="138">
        <f t="shared" si="26"/>
        <v>-1.120000000000001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860</v>
      </c>
      <c r="G31" s="16">
        <f>'[3]16'!G33</f>
        <v>0</v>
      </c>
      <c r="H31" s="17">
        <f t="shared" si="27"/>
        <v>1180</v>
      </c>
      <c r="I31" s="15">
        <f>'[3]16'!J33</f>
        <v>320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150</v>
      </c>
      <c r="N31" s="16">
        <f>'[3]16'!O33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23.29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23.29</v>
      </c>
      <c r="AL31" s="8">
        <f t="shared" si="31"/>
        <v>264.70999999999998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414.71</v>
      </c>
      <c r="AT31" s="8">
        <v>30.88</v>
      </c>
      <c r="AU31" s="8">
        <v>0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23.29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23.29</v>
      </c>
      <c r="BL31" s="8">
        <f t="shared" si="21"/>
        <v>30.88</v>
      </c>
      <c r="BM31" s="8">
        <f t="shared" si="22"/>
        <v>0</v>
      </c>
      <c r="BN31" s="8">
        <f t="shared" si="23"/>
        <v>32</v>
      </c>
      <c r="BO31" s="8">
        <f t="shared" si="24"/>
        <v>23.29</v>
      </c>
      <c r="BP31" s="138">
        <f t="shared" si="25"/>
        <v>-1.120000000000001</v>
      </c>
      <c r="BQ31" s="138">
        <f t="shared" si="26"/>
        <v>-23.29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860</v>
      </c>
      <c r="G32" s="16">
        <f>'[3]16'!G34</f>
        <v>0</v>
      </c>
      <c r="H32" s="17">
        <f t="shared" si="27"/>
        <v>1180</v>
      </c>
      <c r="I32" s="15">
        <f>'[3]16'!J34</f>
        <v>320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150</v>
      </c>
      <c r="N32" s="16">
        <f>'[3]16'!O34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23.29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23.29</v>
      </c>
      <c r="AL32" s="8">
        <f t="shared" si="31"/>
        <v>264.70999999999998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414.71</v>
      </c>
      <c r="AT32" s="8">
        <v>30.88</v>
      </c>
      <c r="AU32" s="8">
        <v>0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23.29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23.29</v>
      </c>
      <c r="BL32" s="8">
        <f t="shared" si="21"/>
        <v>30.88</v>
      </c>
      <c r="BM32" s="8">
        <f t="shared" si="22"/>
        <v>0</v>
      </c>
      <c r="BN32" s="8">
        <f t="shared" si="23"/>
        <v>32</v>
      </c>
      <c r="BO32" s="8">
        <f t="shared" si="24"/>
        <v>23.29</v>
      </c>
      <c r="BP32" s="138">
        <f t="shared" si="25"/>
        <v>-1.120000000000001</v>
      </c>
      <c r="BQ32" s="138">
        <f t="shared" si="26"/>
        <v>-23.29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860</v>
      </c>
      <c r="G33" s="16">
        <f>'[3]16'!G35</f>
        <v>0</v>
      </c>
      <c r="H33" s="17">
        <f t="shared" si="27"/>
        <v>1180</v>
      </c>
      <c r="I33" s="15">
        <f>'[3]16'!J35</f>
        <v>320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150</v>
      </c>
      <c r="N33" s="16">
        <f>'[3]16'!O35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26.04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26.04</v>
      </c>
      <c r="AL33" s="8">
        <f t="shared" si="31"/>
        <v>261.95999999999998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411.96</v>
      </c>
      <c r="AT33" s="8">
        <v>30.88</v>
      </c>
      <c r="AU33" s="8">
        <v>0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26.04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26.04</v>
      </c>
      <c r="BL33" s="8">
        <f t="shared" si="21"/>
        <v>30.88</v>
      </c>
      <c r="BM33" s="8">
        <f t="shared" si="22"/>
        <v>0</v>
      </c>
      <c r="BN33" s="8">
        <f t="shared" si="23"/>
        <v>32</v>
      </c>
      <c r="BO33" s="8">
        <f t="shared" si="24"/>
        <v>26.04</v>
      </c>
      <c r="BP33" s="138">
        <f t="shared" si="25"/>
        <v>-1.120000000000001</v>
      </c>
      <c r="BQ33" s="138">
        <f t="shared" si="26"/>
        <v>-26.04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860</v>
      </c>
      <c r="G34" s="16">
        <f>'[3]16'!G36</f>
        <v>0</v>
      </c>
      <c r="H34" s="17">
        <f t="shared" si="27"/>
        <v>1180</v>
      </c>
      <c r="I34" s="15">
        <f>'[3]16'!J36</f>
        <v>320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150</v>
      </c>
      <c r="N34" s="16">
        <f>'[3]16'!O36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26.04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26.04</v>
      </c>
      <c r="AL34" s="8">
        <f t="shared" si="31"/>
        <v>261.95999999999998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411.96</v>
      </c>
      <c r="AT34" s="8">
        <v>30.88</v>
      </c>
      <c r="AU34" s="8">
        <v>0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26.04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26.04</v>
      </c>
      <c r="BL34" s="8">
        <f t="shared" si="21"/>
        <v>30.88</v>
      </c>
      <c r="BM34" s="8">
        <f t="shared" si="22"/>
        <v>0</v>
      </c>
      <c r="BN34" s="8">
        <f t="shared" si="23"/>
        <v>32</v>
      </c>
      <c r="BO34" s="8">
        <f t="shared" si="24"/>
        <v>26.04</v>
      </c>
      <c r="BP34" s="138">
        <f t="shared" si="25"/>
        <v>-1.120000000000001</v>
      </c>
      <c r="BQ34" s="138">
        <f t="shared" si="26"/>
        <v>-26.04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860</v>
      </c>
      <c r="G35" s="16">
        <f>'[3]16'!G37</f>
        <v>0</v>
      </c>
      <c r="H35" s="17">
        <f t="shared" si="27"/>
        <v>1180</v>
      </c>
      <c r="I35" s="15">
        <f>'[3]16'!J37</f>
        <v>320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150</v>
      </c>
      <c r="N35" s="16">
        <f>'[3]16'!O37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26.93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26.93</v>
      </c>
      <c r="AE35" s="8">
        <f t="shared" si="11"/>
        <v>26.93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26.93</v>
      </c>
      <c r="AL35" s="8">
        <f t="shared" si="31"/>
        <v>266.14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416.14</v>
      </c>
      <c r="AT35" s="8">
        <v>25.98</v>
      </c>
      <c r="AU35" s="8">
        <v>25.98</v>
      </c>
      <c r="AW35" s="203">
        <v>26.93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26.93</v>
      </c>
      <c r="BD35" s="203">
        <v>26.93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26.93</v>
      </c>
      <c r="BL35" s="8">
        <f t="shared" si="21"/>
        <v>25.98</v>
      </c>
      <c r="BM35" s="8">
        <f t="shared" si="22"/>
        <v>25.98</v>
      </c>
      <c r="BN35" s="8">
        <f t="shared" si="23"/>
        <v>26.93</v>
      </c>
      <c r="BO35" s="8">
        <f t="shared" si="24"/>
        <v>26.93</v>
      </c>
      <c r="BP35" s="138">
        <f t="shared" si="25"/>
        <v>-0.94999999999999929</v>
      </c>
      <c r="BQ35" s="138">
        <f t="shared" si="26"/>
        <v>-0.94999999999999929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860</v>
      </c>
      <c r="G36" s="16">
        <f>'[3]16'!G38</f>
        <v>0</v>
      </c>
      <c r="H36" s="17">
        <f t="shared" si="27"/>
        <v>1180</v>
      </c>
      <c r="I36" s="15">
        <f>'[3]16'!J38</f>
        <v>320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150</v>
      </c>
      <c r="N36" s="16">
        <f>'[3]16'!O38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26.93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26.93</v>
      </c>
      <c r="AE36" s="8">
        <f t="shared" si="11"/>
        <v>26.93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26.93</v>
      </c>
      <c r="AL36" s="8">
        <f t="shared" si="31"/>
        <v>266.14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416.14</v>
      </c>
      <c r="AT36" s="8">
        <v>25.98</v>
      </c>
      <c r="AU36" s="8">
        <v>25.98</v>
      </c>
      <c r="AW36" s="203">
        <v>26.93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26.93</v>
      </c>
      <c r="BD36" s="203">
        <v>26.93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26.93</v>
      </c>
      <c r="BL36" s="8">
        <f t="shared" si="21"/>
        <v>25.98</v>
      </c>
      <c r="BM36" s="8">
        <f t="shared" si="22"/>
        <v>25.98</v>
      </c>
      <c r="BN36" s="8">
        <f t="shared" si="23"/>
        <v>26.93</v>
      </c>
      <c r="BO36" s="8">
        <f t="shared" si="24"/>
        <v>26.93</v>
      </c>
      <c r="BP36" s="138">
        <f t="shared" si="25"/>
        <v>-0.94999999999999929</v>
      </c>
      <c r="BQ36" s="138">
        <f t="shared" si="26"/>
        <v>-0.94999999999999929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860</v>
      </c>
      <c r="G37" s="16">
        <f>'[3]16'!G39</f>
        <v>0</v>
      </c>
      <c r="H37" s="17">
        <f t="shared" si="27"/>
        <v>1180</v>
      </c>
      <c r="I37" s="15">
        <f>'[3]16'!J39</f>
        <v>320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150</v>
      </c>
      <c r="N37" s="16">
        <f>'[3]16'!O39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26.93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26.93</v>
      </c>
      <c r="AE37" s="8">
        <f t="shared" si="11"/>
        <v>26.93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26.93</v>
      </c>
      <c r="AL37" s="8">
        <f t="shared" si="31"/>
        <v>266.14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416.14</v>
      </c>
      <c r="AT37" s="8">
        <v>25.98</v>
      </c>
      <c r="AU37" s="8">
        <v>25.98</v>
      </c>
      <c r="AW37" s="203">
        <v>26.93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26.93</v>
      </c>
      <c r="BD37" s="203">
        <v>26.93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26.93</v>
      </c>
      <c r="BL37" s="8">
        <f t="shared" si="21"/>
        <v>25.98</v>
      </c>
      <c r="BM37" s="8">
        <f t="shared" si="22"/>
        <v>25.98</v>
      </c>
      <c r="BN37" s="8">
        <f t="shared" si="23"/>
        <v>26.93</v>
      </c>
      <c r="BO37" s="8">
        <f t="shared" si="24"/>
        <v>26.93</v>
      </c>
      <c r="BP37" s="138">
        <f t="shared" si="25"/>
        <v>-0.94999999999999929</v>
      </c>
      <c r="BQ37" s="138">
        <f t="shared" si="26"/>
        <v>-0.94999999999999929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860</v>
      </c>
      <c r="G38" s="16">
        <f>'[3]16'!G40</f>
        <v>0</v>
      </c>
      <c r="H38" s="17">
        <f t="shared" si="27"/>
        <v>1180</v>
      </c>
      <c r="I38" s="15">
        <f>'[3]16'!J40</f>
        <v>320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150</v>
      </c>
      <c r="N38" s="16">
        <f>'[3]16'!O40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26.93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26.93</v>
      </c>
      <c r="AE38" s="8">
        <f t="shared" si="11"/>
        <v>26.93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26.93</v>
      </c>
      <c r="AL38" s="8">
        <f t="shared" si="31"/>
        <v>266.14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416.14</v>
      </c>
      <c r="AT38" s="8">
        <v>25.98</v>
      </c>
      <c r="AU38" s="8">
        <v>25.98</v>
      </c>
      <c r="AW38" s="203">
        <v>26.93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26.93</v>
      </c>
      <c r="BD38" s="203">
        <v>26.93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26.93</v>
      </c>
      <c r="BL38" s="8">
        <f t="shared" si="21"/>
        <v>25.98</v>
      </c>
      <c r="BM38" s="8">
        <f t="shared" si="22"/>
        <v>25.98</v>
      </c>
      <c r="BN38" s="8">
        <f t="shared" si="23"/>
        <v>26.93</v>
      </c>
      <c r="BO38" s="8">
        <f t="shared" si="24"/>
        <v>26.93</v>
      </c>
      <c r="BP38" s="138">
        <f t="shared" si="25"/>
        <v>-0.94999999999999929</v>
      </c>
      <c r="BQ38" s="138">
        <f t="shared" si="26"/>
        <v>-0.94999999999999929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860</v>
      </c>
      <c r="G39" s="16">
        <f>'[3]16'!G41</f>
        <v>0</v>
      </c>
      <c r="H39" s="17">
        <f t="shared" si="27"/>
        <v>1180</v>
      </c>
      <c r="I39" s="15">
        <f>'[3]16'!J41</f>
        <v>320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150</v>
      </c>
      <c r="N39" s="16">
        <f>'[3]16'!O41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26.93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26.93</v>
      </c>
      <c r="AE39" s="8">
        <f t="shared" si="11"/>
        <v>26.93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26.93</v>
      </c>
      <c r="AL39" s="8">
        <f t="shared" si="31"/>
        <v>266.14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416.14</v>
      </c>
      <c r="AT39" s="8">
        <v>25.98</v>
      </c>
      <c r="AU39" s="8">
        <v>25.98</v>
      </c>
      <c r="AW39" s="203">
        <v>26.93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26.93</v>
      </c>
      <c r="BD39" s="203">
        <v>26.93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26.93</v>
      </c>
      <c r="BL39" s="8">
        <f t="shared" si="21"/>
        <v>25.98</v>
      </c>
      <c r="BM39" s="8">
        <f t="shared" si="22"/>
        <v>25.98</v>
      </c>
      <c r="BN39" s="8">
        <f t="shared" si="23"/>
        <v>26.93</v>
      </c>
      <c r="BO39" s="8">
        <f t="shared" si="24"/>
        <v>26.93</v>
      </c>
      <c r="BP39" s="138">
        <f t="shared" si="25"/>
        <v>-0.94999999999999929</v>
      </c>
      <c r="BQ39" s="138">
        <f t="shared" si="26"/>
        <v>-0.94999999999999929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860</v>
      </c>
      <c r="G40" s="16">
        <f>'[3]16'!G42</f>
        <v>0</v>
      </c>
      <c r="H40" s="17">
        <f t="shared" si="27"/>
        <v>1180</v>
      </c>
      <c r="I40" s="15">
        <f>'[3]16'!J42</f>
        <v>320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150</v>
      </c>
      <c r="N40" s="16">
        <f>'[3]16'!O42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26.93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26.93</v>
      </c>
      <c r="AE40" s="8">
        <f t="shared" si="11"/>
        <v>26.93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26.93</v>
      </c>
      <c r="AL40" s="8">
        <f t="shared" si="31"/>
        <v>266.14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416.14</v>
      </c>
      <c r="AT40" s="8">
        <v>25.98</v>
      </c>
      <c r="AU40" s="8">
        <v>25.98</v>
      </c>
      <c r="AW40" s="203">
        <v>26.93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26.93</v>
      </c>
      <c r="BD40" s="203">
        <v>26.93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26.93</v>
      </c>
      <c r="BL40" s="8">
        <f t="shared" si="21"/>
        <v>25.98</v>
      </c>
      <c r="BM40" s="8">
        <f t="shared" si="22"/>
        <v>25.98</v>
      </c>
      <c r="BN40" s="8">
        <f t="shared" si="23"/>
        <v>26.93</v>
      </c>
      <c r="BO40" s="8">
        <f t="shared" si="24"/>
        <v>26.93</v>
      </c>
      <c r="BP40" s="138">
        <f t="shared" si="25"/>
        <v>-0.94999999999999929</v>
      </c>
      <c r="BQ40" s="138">
        <f t="shared" si="26"/>
        <v>-0.94999999999999929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860</v>
      </c>
      <c r="G41" s="16">
        <f>'[3]16'!G43</f>
        <v>0</v>
      </c>
      <c r="H41" s="17">
        <f t="shared" si="27"/>
        <v>1180</v>
      </c>
      <c r="I41" s="15">
        <f>'[3]16'!J43</f>
        <v>320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150</v>
      </c>
      <c r="N41" s="16">
        <f>'[3]16'!O43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26.93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26.93</v>
      </c>
      <c r="AE41" s="8">
        <f t="shared" si="11"/>
        <v>26.93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26.93</v>
      </c>
      <c r="AL41" s="8">
        <f t="shared" si="31"/>
        <v>266.14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416.14</v>
      </c>
      <c r="AT41" s="8">
        <v>25.98</v>
      </c>
      <c r="AU41" s="8">
        <v>25.98</v>
      </c>
      <c r="AW41" s="203">
        <v>26.93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26.93</v>
      </c>
      <c r="BD41" s="203">
        <v>26.93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26.93</v>
      </c>
      <c r="BL41" s="8">
        <f t="shared" si="21"/>
        <v>25.98</v>
      </c>
      <c r="BM41" s="8">
        <f t="shared" si="22"/>
        <v>25.98</v>
      </c>
      <c r="BN41" s="8">
        <f t="shared" si="23"/>
        <v>26.93</v>
      </c>
      <c r="BO41" s="8">
        <f t="shared" si="24"/>
        <v>26.93</v>
      </c>
      <c r="BP41" s="138">
        <f t="shared" si="25"/>
        <v>-0.94999999999999929</v>
      </c>
      <c r="BQ41" s="138">
        <f t="shared" si="26"/>
        <v>-0.94999999999999929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860</v>
      </c>
      <c r="G42" s="16">
        <f>'[3]16'!G44</f>
        <v>0</v>
      </c>
      <c r="H42" s="17">
        <f t="shared" si="27"/>
        <v>1180</v>
      </c>
      <c r="I42" s="15">
        <f>'[3]16'!J44</f>
        <v>320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150</v>
      </c>
      <c r="N42" s="16">
        <f>'[3]16'!O44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26.93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26.93</v>
      </c>
      <c r="AE42" s="8">
        <f t="shared" si="11"/>
        <v>26.93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26.93</v>
      </c>
      <c r="AL42" s="8">
        <f t="shared" si="31"/>
        <v>266.14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416.14</v>
      </c>
      <c r="AT42" s="8">
        <v>25.98</v>
      </c>
      <c r="AU42" s="8">
        <v>25.98</v>
      </c>
      <c r="AW42" s="203">
        <v>26.93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26.93</v>
      </c>
      <c r="BD42" s="203">
        <v>26.93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26.93</v>
      </c>
      <c r="BL42" s="8">
        <f t="shared" si="21"/>
        <v>25.98</v>
      </c>
      <c r="BM42" s="8">
        <f t="shared" si="22"/>
        <v>25.98</v>
      </c>
      <c r="BN42" s="8">
        <f t="shared" si="23"/>
        <v>26.93</v>
      </c>
      <c r="BO42" s="8">
        <f t="shared" si="24"/>
        <v>26.93</v>
      </c>
      <c r="BP42" s="138">
        <f t="shared" si="25"/>
        <v>-0.94999999999999929</v>
      </c>
      <c r="BQ42" s="138">
        <f t="shared" si="26"/>
        <v>-0.94999999999999929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860</v>
      </c>
      <c r="G43" s="16">
        <f>'[3]16'!G45</f>
        <v>0</v>
      </c>
      <c r="H43" s="17">
        <f t="shared" si="27"/>
        <v>1180</v>
      </c>
      <c r="I43" s="15">
        <f>'[3]16'!J45</f>
        <v>320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150</v>
      </c>
      <c r="N43" s="16">
        <f>'[3]16'!O45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26.93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26.93</v>
      </c>
      <c r="AE43" s="8">
        <f t="shared" si="11"/>
        <v>26.93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26.93</v>
      </c>
      <c r="AL43" s="8">
        <f t="shared" si="31"/>
        <v>266.14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416.14</v>
      </c>
      <c r="AT43" s="8">
        <v>25.98</v>
      </c>
      <c r="AU43" s="8">
        <v>25.98</v>
      </c>
      <c r="AW43" s="203">
        <v>26.93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26.93</v>
      </c>
      <c r="BD43" s="203">
        <v>26.93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26.93</v>
      </c>
      <c r="BL43" s="8">
        <f t="shared" si="21"/>
        <v>25.98</v>
      </c>
      <c r="BM43" s="8">
        <f t="shared" si="22"/>
        <v>25.98</v>
      </c>
      <c r="BN43" s="8">
        <f t="shared" si="23"/>
        <v>26.93</v>
      </c>
      <c r="BO43" s="8">
        <f t="shared" si="24"/>
        <v>26.93</v>
      </c>
      <c r="BP43" s="138">
        <f t="shared" si="25"/>
        <v>-0.94999999999999929</v>
      </c>
      <c r="BQ43" s="138">
        <f t="shared" si="26"/>
        <v>-0.94999999999999929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860</v>
      </c>
      <c r="G44" s="16">
        <f>'[3]16'!G46</f>
        <v>0</v>
      </c>
      <c r="H44" s="17">
        <f t="shared" si="27"/>
        <v>1180</v>
      </c>
      <c r="I44" s="15">
        <f>'[3]16'!J46</f>
        <v>320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150</v>
      </c>
      <c r="N44" s="16">
        <f>'[3]16'!O46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26.93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26.93</v>
      </c>
      <c r="AE44" s="8">
        <f t="shared" si="11"/>
        <v>26.93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26.93</v>
      </c>
      <c r="AL44" s="8">
        <f t="shared" si="31"/>
        <v>266.14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416.14</v>
      </c>
      <c r="AT44" s="8">
        <v>25.98</v>
      </c>
      <c r="AU44" s="8">
        <v>25.98</v>
      </c>
      <c r="AW44" s="203">
        <v>26.93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26.93</v>
      </c>
      <c r="BD44" s="203">
        <v>26.93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26.93</v>
      </c>
      <c r="BL44" s="8">
        <f t="shared" si="21"/>
        <v>25.98</v>
      </c>
      <c r="BM44" s="8">
        <f t="shared" si="22"/>
        <v>25.98</v>
      </c>
      <c r="BN44" s="8">
        <f t="shared" si="23"/>
        <v>26.93</v>
      </c>
      <c r="BO44" s="8">
        <f t="shared" si="24"/>
        <v>26.93</v>
      </c>
      <c r="BP44" s="138">
        <f t="shared" si="25"/>
        <v>-0.94999999999999929</v>
      </c>
      <c r="BQ44" s="138">
        <f t="shared" si="26"/>
        <v>-0.94999999999999929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860</v>
      </c>
      <c r="G45" s="16">
        <f>'[3]16'!G47</f>
        <v>0</v>
      </c>
      <c r="H45" s="17">
        <f t="shared" si="27"/>
        <v>1180</v>
      </c>
      <c r="I45" s="15">
        <f>'[3]16'!J47</f>
        <v>320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150</v>
      </c>
      <c r="N45" s="16">
        <f>'[3]16'!O47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26.93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26.93</v>
      </c>
      <c r="AE45" s="8">
        <f t="shared" si="11"/>
        <v>26.93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26.93</v>
      </c>
      <c r="AL45" s="8">
        <f t="shared" si="31"/>
        <v>266.14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416.14</v>
      </c>
      <c r="AT45" s="8">
        <v>25.98</v>
      </c>
      <c r="AU45" s="8">
        <v>25.98</v>
      </c>
      <c r="AW45" s="203">
        <v>26.93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26.93</v>
      </c>
      <c r="BD45" s="203">
        <v>26.93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26.93</v>
      </c>
      <c r="BL45" s="8">
        <f t="shared" si="21"/>
        <v>25.98</v>
      </c>
      <c r="BM45" s="8">
        <f t="shared" si="22"/>
        <v>25.98</v>
      </c>
      <c r="BN45" s="8">
        <f t="shared" si="23"/>
        <v>26.93</v>
      </c>
      <c r="BO45" s="8">
        <f t="shared" si="24"/>
        <v>26.93</v>
      </c>
      <c r="BP45" s="138">
        <f t="shared" si="25"/>
        <v>-0.94999999999999929</v>
      </c>
      <c r="BQ45" s="138">
        <f t="shared" si="26"/>
        <v>-0.94999999999999929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860</v>
      </c>
      <c r="G46" s="16">
        <f>'[3]16'!G48</f>
        <v>0</v>
      </c>
      <c r="H46" s="17">
        <f t="shared" si="27"/>
        <v>1180</v>
      </c>
      <c r="I46" s="15">
        <f>'[3]16'!J48</f>
        <v>320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150</v>
      </c>
      <c r="N46" s="16">
        <f>'[3]16'!O48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26.93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26.93</v>
      </c>
      <c r="AE46" s="8">
        <f t="shared" si="11"/>
        <v>26.93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26.93</v>
      </c>
      <c r="AL46" s="8">
        <f t="shared" si="31"/>
        <v>266.14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416.14</v>
      </c>
      <c r="AT46" s="8">
        <v>25.98</v>
      </c>
      <c r="AU46" s="8">
        <v>25.98</v>
      </c>
      <c r="AW46" s="203">
        <v>26.93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26.93</v>
      </c>
      <c r="BD46" s="203">
        <v>26.93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26.93</v>
      </c>
      <c r="BL46" s="8">
        <f t="shared" si="21"/>
        <v>25.98</v>
      </c>
      <c r="BM46" s="8">
        <f t="shared" si="22"/>
        <v>25.98</v>
      </c>
      <c r="BN46" s="8">
        <f t="shared" si="23"/>
        <v>26.93</v>
      </c>
      <c r="BO46" s="8">
        <f t="shared" si="24"/>
        <v>26.93</v>
      </c>
      <c r="BP46" s="138">
        <f t="shared" si="25"/>
        <v>-0.94999999999999929</v>
      </c>
      <c r="BQ46" s="138">
        <f t="shared" si="26"/>
        <v>-0.94999999999999929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860</v>
      </c>
      <c r="G47" s="16">
        <f>'[3]16'!G49</f>
        <v>0</v>
      </c>
      <c r="H47" s="17">
        <f t="shared" si="27"/>
        <v>1180</v>
      </c>
      <c r="I47" s="15">
        <f>'[3]16'!J49</f>
        <v>320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150</v>
      </c>
      <c r="N47" s="16">
        <f>'[3]16'!O49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26.93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26.93</v>
      </c>
      <c r="AE47" s="8">
        <f t="shared" si="11"/>
        <v>26.93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26.93</v>
      </c>
      <c r="AL47" s="8">
        <f t="shared" si="31"/>
        <v>266.14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416.14</v>
      </c>
      <c r="AT47" s="8">
        <v>25.98</v>
      </c>
      <c r="AU47" s="8">
        <v>25.98</v>
      </c>
      <c r="AW47" s="203">
        <v>26.93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26.93</v>
      </c>
      <c r="BD47" s="203">
        <v>26.93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26.93</v>
      </c>
      <c r="BL47" s="8">
        <f t="shared" si="21"/>
        <v>25.98</v>
      </c>
      <c r="BM47" s="8">
        <f t="shared" si="22"/>
        <v>25.98</v>
      </c>
      <c r="BN47" s="8">
        <f t="shared" si="23"/>
        <v>26.93</v>
      </c>
      <c r="BO47" s="8">
        <f t="shared" si="24"/>
        <v>26.93</v>
      </c>
      <c r="BP47" s="138">
        <f t="shared" si="25"/>
        <v>-0.94999999999999929</v>
      </c>
      <c r="BQ47" s="138">
        <f t="shared" si="26"/>
        <v>-0.94999999999999929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860</v>
      </c>
      <c r="G48" s="16">
        <f>'[3]16'!G50</f>
        <v>0</v>
      </c>
      <c r="H48" s="17">
        <f t="shared" si="27"/>
        <v>1180</v>
      </c>
      <c r="I48" s="15">
        <f>'[3]16'!J50</f>
        <v>320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150</v>
      </c>
      <c r="N48" s="16">
        <f>'[3]16'!O50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26.93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26.93</v>
      </c>
      <c r="AE48" s="8">
        <f t="shared" si="11"/>
        <v>26.93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26.93</v>
      </c>
      <c r="AL48" s="8">
        <f t="shared" si="31"/>
        <v>266.14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416.14</v>
      </c>
      <c r="AT48" s="8">
        <v>25.98</v>
      </c>
      <c r="AU48" s="8">
        <v>25.98</v>
      </c>
      <c r="AW48" s="203">
        <v>26.93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26.93</v>
      </c>
      <c r="BD48" s="203">
        <v>26.93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26.93</v>
      </c>
      <c r="BL48" s="8">
        <f t="shared" si="21"/>
        <v>25.98</v>
      </c>
      <c r="BM48" s="8">
        <f t="shared" si="22"/>
        <v>25.98</v>
      </c>
      <c r="BN48" s="8">
        <f t="shared" si="23"/>
        <v>26.93</v>
      </c>
      <c r="BO48" s="8">
        <f t="shared" si="24"/>
        <v>26.93</v>
      </c>
      <c r="BP48" s="138">
        <f t="shared" si="25"/>
        <v>-0.94999999999999929</v>
      </c>
      <c r="BQ48" s="138">
        <f t="shared" si="26"/>
        <v>-0.94999999999999929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860</v>
      </c>
      <c r="G49" s="16">
        <f>'[3]16'!G51</f>
        <v>0</v>
      </c>
      <c r="H49" s="17">
        <f t="shared" si="27"/>
        <v>1180</v>
      </c>
      <c r="I49" s="15">
        <f>'[3]16'!J51</f>
        <v>320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150</v>
      </c>
      <c r="N49" s="16">
        <f>'[3]16'!O51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26.93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26.93</v>
      </c>
      <c r="AE49" s="8">
        <f t="shared" si="11"/>
        <v>26.93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26.93</v>
      </c>
      <c r="AL49" s="8">
        <f t="shared" si="31"/>
        <v>266.14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416.14</v>
      </c>
      <c r="AT49" s="8">
        <v>25.98</v>
      </c>
      <c r="AU49" s="8">
        <v>25.98</v>
      </c>
      <c r="AW49" s="203">
        <v>26.93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26.93</v>
      </c>
      <c r="BD49" s="203">
        <v>26.93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26.93</v>
      </c>
      <c r="BL49" s="8">
        <f t="shared" si="21"/>
        <v>25.98</v>
      </c>
      <c r="BM49" s="8">
        <f t="shared" si="22"/>
        <v>25.98</v>
      </c>
      <c r="BN49" s="8">
        <f t="shared" si="23"/>
        <v>26.93</v>
      </c>
      <c r="BO49" s="8">
        <f t="shared" si="24"/>
        <v>26.93</v>
      </c>
      <c r="BP49" s="138">
        <f t="shared" si="25"/>
        <v>-0.94999999999999929</v>
      </c>
      <c r="BQ49" s="138">
        <f t="shared" si="26"/>
        <v>-0.94999999999999929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860</v>
      </c>
      <c r="G50" s="16">
        <f>'[3]16'!G52</f>
        <v>0</v>
      </c>
      <c r="H50" s="17">
        <f t="shared" si="27"/>
        <v>1180</v>
      </c>
      <c r="I50" s="15">
        <f>'[3]16'!J52</f>
        <v>320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150</v>
      </c>
      <c r="N50" s="16">
        <f>'[3]16'!O52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26.93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26.93</v>
      </c>
      <c r="AE50" s="8">
        <f t="shared" si="11"/>
        <v>26.93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26.93</v>
      </c>
      <c r="AL50" s="8">
        <f t="shared" si="31"/>
        <v>266.14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416.14</v>
      </c>
      <c r="AT50" s="8">
        <v>25.98</v>
      </c>
      <c r="AU50" s="8">
        <v>25.98</v>
      </c>
      <c r="AW50" s="203">
        <v>26.93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26.93</v>
      </c>
      <c r="BD50" s="203">
        <v>26.93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26.93</v>
      </c>
      <c r="BL50" s="8">
        <f t="shared" si="21"/>
        <v>25.98</v>
      </c>
      <c r="BM50" s="8">
        <f t="shared" si="22"/>
        <v>25.98</v>
      </c>
      <c r="BN50" s="8">
        <f t="shared" si="23"/>
        <v>26.93</v>
      </c>
      <c r="BO50" s="8">
        <f t="shared" si="24"/>
        <v>26.93</v>
      </c>
      <c r="BP50" s="138">
        <f t="shared" si="25"/>
        <v>-0.94999999999999929</v>
      </c>
      <c r="BQ50" s="138">
        <f t="shared" si="26"/>
        <v>-0.94999999999999929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840</v>
      </c>
      <c r="G51" s="16">
        <f>'[3]16'!G53</f>
        <v>0</v>
      </c>
      <c r="H51" s="17">
        <f t="shared" si="27"/>
        <v>1160</v>
      </c>
      <c r="I51" s="15">
        <f>'[3]16'!J53</f>
        <v>320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150</v>
      </c>
      <c r="N51" s="16">
        <f>'[3]16'!O53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26.93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26.93</v>
      </c>
      <c r="AE51" s="8">
        <f t="shared" si="11"/>
        <v>26.93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26.93</v>
      </c>
      <c r="AL51" s="8">
        <f t="shared" si="31"/>
        <v>266.14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416.14</v>
      </c>
      <c r="AT51" s="8">
        <v>25.98</v>
      </c>
      <c r="AU51" s="8">
        <v>25.98</v>
      </c>
      <c r="AW51" s="203">
        <v>26.93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26.93</v>
      </c>
      <c r="BD51" s="203">
        <v>26.93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26.93</v>
      </c>
      <c r="BL51" s="8">
        <f t="shared" si="21"/>
        <v>25.98</v>
      </c>
      <c r="BM51" s="8">
        <f t="shared" si="22"/>
        <v>25.98</v>
      </c>
      <c r="BN51" s="8">
        <f t="shared" si="23"/>
        <v>26.93</v>
      </c>
      <c r="BO51" s="8">
        <f t="shared" si="24"/>
        <v>26.93</v>
      </c>
      <c r="BP51" s="138">
        <f t="shared" si="25"/>
        <v>-0.94999999999999929</v>
      </c>
      <c r="BQ51" s="138">
        <f t="shared" si="26"/>
        <v>-0.94999999999999929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840</v>
      </c>
      <c r="G52" s="16">
        <f>'[3]16'!G54</f>
        <v>0</v>
      </c>
      <c r="H52" s="17">
        <f t="shared" si="27"/>
        <v>1160</v>
      </c>
      <c r="I52" s="15">
        <f>'[3]16'!J54</f>
        <v>320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150</v>
      </c>
      <c r="N52" s="16">
        <f>'[3]16'!O54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26.93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26.93</v>
      </c>
      <c r="AE52" s="8">
        <f t="shared" si="11"/>
        <v>26.93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26.93</v>
      </c>
      <c r="AL52" s="8">
        <f t="shared" si="31"/>
        <v>266.14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416.14</v>
      </c>
      <c r="AT52" s="8">
        <v>25.98</v>
      </c>
      <c r="AU52" s="8">
        <v>25.98</v>
      </c>
      <c r="AW52" s="203">
        <v>26.93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26.93</v>
      </c>
      <c r="BD52" s="203">
        <v>26.93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26.93</v>
      </c>
      <c r="BL52" s="8">
        <f t="shared" si="21"/>
        <v>25.98</v>
      </c>
      <c r="BM52" s="8">
        <f t="shared" si="22"/>
        <v>25.98</v>
      </c>
      <c r="BN52" s="8">
        <f t="shared" si="23"/>
        <v>26.93</v>
      </c>
      <c r="BO52" s="8">
        <f t="shared" si="24"/>
        <v>26.93</v>
      </c>
      <c r="BP52" s="138">
        <f t="shared" si="25"/>
        <v>-0.94999999999999929</v>
      </c>
      <c r="BQ52" s="138">
        <f t="shared" si="26"/>
        <v>-0.94999999999999929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840</v>
      </c>
      <c r="G53" s="16">
        <f>'[3]16'!G55</f>
        <v>0</v>
      </c>
      <c r="H53" s="17">
        <f t="shared" si="27"/>
        <v>1160</v>
      </c>
      <c r="I53" s="15">
        <f>'[3]16'!J55</f>
        <v>320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150</v>
      </c>
      <c r="N53" s="16">
        <f>'[3]16'!O55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26.93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26.93</v>
      </c>
      <c r="AE53" s="8">
        <f t="shared" si="11"/>
        <v>26.93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26.93</v>
      </c>
      <c r="AL53" s="8">
        <f t="shared" si="31"/>
        <v>266.14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416.14</v>
      </c>
      <c r="AT53" s="8">
        <v>25.98</v>
      </c>
      <c r="AU53" s="8">
        <v>25.98</v>
      </c>
      <c r="AW53" s="203">
        <v>26.93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26.93</v>
      </c>
      <c r="BD53" s="203">
        <v>26.93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26.93</v>
      </c>
      <c r="BL53" s="8">
        <f t="shared" si="21"/>
        <v>25.98</v>
      </c>
      <c r="BM53" s="8">
        <f t="shared" si="22"/>
        <v>25.98</v>
      </c>
      <c r="BN53" s="8">
        <f t="shared" si="23"/>
        <v>26.93</v>
      </c>
      <c r="BO53" s="8">
        <f t="shared" si="24"/>
        <v>26.93</v>
      </c>
      <c r="BP53" s="138">
        <f t="shared" si="25"/>
        <v>-0.94999999999999929</v>
      </c>
      <c r="BQ53" s="138">
        <f t="shared" si="26"/>
        <v>-0.94999999999999929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840</v>
      </c>
      <c r="G54" s="16">
        <f>'[3]16'!G56</f>
        <v>0</v>
      </c>
      <c r="H54" s="17">
        <f t="shared" si="27"/>
        <v>1160</v>
      </c>
      <c r="I54" s="15">
        <f>'[3]16'!J56</f>
        <v>320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150</v>
      </c>
      <c r="N54" s="16">
        <f>'[3]16'!O56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26.93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26.93</v>
      </c>
      <c r="AE54" s="8">
        <f t="shared" si="11"/>
        <v>26.93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26.93</v>
      </c>
      <c r="AL54" s="8">
        <f t="shared" si="31"/>
        <v>266.14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416.14</v>
      </c>
      <c r="AT54" s="8">
        <v>25.98</v>
      </c>
      <c r="AU54" s="8">
        <v>25.98</v>
      </c>
      <c r="AW54" s="203">
        <v>26.93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26.93</v>
      </c>
      <c r="BD54" s="203">
        <v>26.93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26.93</v>
      </c>
      <c r="BL54" s="8">
        <f t="shared" si="21"/>
        <v>25.98</v>
      </c>
      <c r="BM54" s="8">
        <f t="shared" si="22"/>
        <v>25.98</v>
      </c>
      <c r="BN54" s="8">
        <f t="shared" si="23"/>
        <v>26.93</v>
      </c>
      <c r="BO54" s="8">
        <f t="shared" si="24"/>
        <v>26.93</v>
      </c>
      <c r="BP54" s="138">
        <f t="shared" si="25"/>
        <v>-0.94999999999999929</v>
      </c>
      <c r="BQ54" s="138">
        <f t="shared" si="26"/>
        <v>-0.94999999999999929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840</v>
      </c>
      <c r="G55" s="16">
        <f>'[3]16'!G57</f>
        <v>0</v>
      </c>
      <c r="H55" s="17">
        <f t="shared" si="27"/>
        <v>1160</v>
      </c>
      <c r="I55" s="15">
        <f>'[3]16'!J57</f>
        <v>320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150</v>
      </c>
      <c r="N55" s="16">
        <f>'[3]16'!O57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26.93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26.93</v>
      </c>
      <c r="AE55" s="8">
        <f t="shared" si="11"/>
        <v>26.93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26.93</v>
      </c>
      <c r="AL55" s="8">
        <f t="shared" si="31"/>
        <v>266.14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416.14</v>
      </c>
      <c r="AT55" s="8">
        <v>25.98</v>
      </c>
      <c r="AU55" s="8">
        <v>25.98</v>
      </c>
      <c r="AW55" s="203">
        <v>26.93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26.93</v>
      </c>
      <c r="BD55" s="203">
        <v>26.93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26.93</v>
      </c>
      <c r="BL55" s="8">
        <f t="shared" si="21"/>
        <v>25.98</v>
      </c>
      <c r="BM55" s="8">
        <f t="shared" si="22"/>
        <v>25.98</v>
      </c>
      <c r="BN55" s="8">
        <f t="shared" si="23"/>
        <v>26.93</v>
      </c>
      <c r="BO55" s="8">
        <f t="shared" si="24"/>
        <v>26.93</v>
      </c>
      <c r="BP55" s="138">
        <f t="shared" si="25"/>
        <v>-0.94999999999999929</v>
      </c>
      <c r="BQ55" s="138">
        <f t="shared" si="26"/>
        <v>-0.94999999999999929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840</v>
      </c>
      <c r="G56" s="16">
        <f>'[3]16'!G58</f>
        <v>0</v>
      </c>
      <c r="H56" s="17">
        <f t="shared" si="27"/>
        <v>1160</v>
      </c>
      <c r="I56" s="15">
        <f>'[3]16'!J58</f>
        <v>320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150</v>
      </c>
      <c r="N56" s="16">
        <f>'[3]16'!O58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26.93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26.93</v>
      </c>
      <c r="AE56" s="8">
        <f t="shared" si="11"/>
        <v>26.93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26.93</v>
      </c>
      <c r="AL56" s="8">
        <f t="shared" si="31"/>
        <v>266.14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416.14</v>
      </c>
      <c r="AT56" s="8">
        <v>25.98</v>
      </c>
      <c r="AU56" s="8">
        <v>25.98</v>
      </c>
      <c r="AW56" s="203">
        <v>26.93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26.93</v>
      </c>
      <c r="BD56" s="203">
        <v>26.93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26.93</v>
      </c>
      <c r="BL56" s="8">
        <f t="shared" si="21"/>
        <v>25.98</v>
      </c>
      <c r="BM56" s="8">
        <f t="shared" si="22"/>
        <v>25.98</v>
      </c>
      <c r="BN56" s="8">
        <f t="shared" si="23"/>
        <v>26.93</v>
      </c>
      <c r="BO56" s="8">
        <f t="shared" si="24"/>
        <v>26.93</v>
      </c>
      <c r="BP56" s="138">
        <f t="shared" si="25"/>
        <v>-0.94999999999999929</v>
      </c>
      <c r="BQ56" s="138">
        <f t="shared" si="26"/>
        <v>-0.94999999999999929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840</v>
      </c>
      <c r="G57" s="16">
        <f>'[3]16'!G59</f>
        <v>0</v>
      </c>
      <c r="H57" s="17">
        <f t="shared" si="27"/>
        <v>1160</v>
      </c>
      <c r="I57" s="15">
        <f>'[3]16'!J59</f>
        <v>320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150</v>
      </c>
      <c r="N57" s="16">
        <f>'[3]16'!O59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26.93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26.93</v>
      </c>
      <c r="AE57" s="8">
        <f t="shared" si="11"/>
        <v>26.93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26.93</v>
      </c>
      <c r="AL57" s="8">
        <f t="shared" si="31"/>
        <v>266.14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416.14</v>
      </c>
      <c r="AT57" s="8">
        <v>25.98</v>
      </c>
      <c r="AU57" s="8">
        <v>25.98</v>
      </c>
      <c r="AW57" s="203">
        <v>26.93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26.93</v>
      </c>
      <c r="BD57" s="203">
        <v>26.93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26.93</v>
      </c>
      <c r="BL57" s="8">
        <f t="shared" si="21"/>
        <v>25.98</v>
      </c>
      <c r="BM57" s="8">
        <f t="shared" si="22"/>
        <v>25.98</v>
      </c>
      <c r="BN57" s="8">
        <f t="shared" si="23"/>
        <v>26.93</v>
      </c>
      <c r="BO57" s="8">
        <f t="shared" si="24"/>
        <v>26.93</v>
      </c>
      <c r="BP57" s="138">
        <f t="shared" si="25"/>
        <v>-0.94999999999999929</v>
      </c>
      <c r="BQ57" s="138">
        <f t="shared" si="26"/>
        <v>-0.94999999999999929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840</v>
      </c>
      <c r="G58" s="16">
        <f>'[3]16'!G60</f>
        <v>0</v>
      </c>
      <c r="H58" s="17">
        <f t="shared" si="27"/>
        <v>1160</v>
      </c>
      <c r="I58" s="15">
        <f>'[3]16'!J60</f>
        <v>320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150</v>
      </c>
      <c r="N58" s="16">
        <f>'[3]16'!O60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26.93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26.93</v>
      </c>
      <c r="AE58" s="8">
        <f t="shared" si="11"/>
        <v>26.93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26.93</v>
      </c>
      <c r="AL58" s="8">
        <f t="shared" si="31"/>
        <v>266.14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416.14</v>
      </c>
      <c r="AT58" s="8">
        <v>25.98</v>
      </c>
      <c r="AU58" s="8">
        <v>25.98</v>
      </c>
      <c r="AW58" s="203">
        <v>26.93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26.93</v>
      </c>
      <c r="BD58" s="203">
        <v>26.93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26.93</v>
      </c>
      <c r="BL58" s="8">
        <f t="shared" si="21"/>
        <v>25.98</v>
      </c>
      <c r="BM58" s="8">
        <f t="shared" si="22"/>
        <v>25.98</v>
      </c>
      <c r="BN58" s="8">
        <f t="shared" si="23"/>
        <v>26.93</v>
      </c>
      <c r="BO58" s="8">
        <f t="shared" si="24"/>
        <v>26.93</v>
      </c>
      <c r="BP58" s="138">
        <f t="shared" si="25"/>
        <v>-0.94999999999999929</v>
      </c>
      <c r="BQ58" s="138">
        <f t="shared" si="26"/>
        <v>-0.94999999999999929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840</v>
      </c>
      <c r="G59" s="16">
        <f>'[3]16'!G61</f>
        <v>0</v>
      </c>
      <c r="H59" s="17">
        <f t="shared" si="27"/>
        <v>1160</v>
      </c>
      <c r="I59" s="15">
        <f>'[3]16'!J61</f>
        <v>320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150</v>
      </c>
      <c r="N59" s="16">
        <f>'[3]16'!O61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26.93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26.93</v>
      </c>
      <c r="AE59" s="8">
        <f t="shared" si="11"/>
        <v>26.93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26.93</v>
      </c>
      <c r="AL59" s="8">
        <f t="shared" si="31"/>
        <v>266.14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416.14</v>
      </c>
      <c r="AT59" s="8">
        <v>25.98</v>
      </c>
      <c r="AU59" s="8">
        <v>25.98</v>
      </c>
      <c r="AW59" s="203">
        <v>26.93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26.93</v>
      </c>
      <c r="BD59" s="203">
        <v>26.93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26.93</v>
      </c>
      <c r="BL59" s="8">
        <f t="shared" si="21"/>
        <v>25.98</v>
      </c>
      <c r="BM59" s="8">
        <f t="shared" si="22"/>
        <v>25.98</v>
      </c>
      <c r="BN59" s="8">
        <f t="shared" si="23"/>
        <v>26.93</v>
      </c>
      <c r="BO59" s="8">
        <f t="shared" si="24"/>
        <v>26.93</v>
      </c>
      <c r="BP59" s="138">
        <f t="shared" si="25"/>
        <v>-0.94999999999999929</v>
      </c>
      <c r="BQ59" s="138">
        <f t="shared" si="26"/>
        <v>-0.94999999999999929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840</v>
      </c>
      <c r="G60" s="16">
        <f>'[3]16'!G62</f>
        <v>0</v>
      </c>
      <c r="H60" s="17">
        <f t="shared" si="27"/>
        <v>1160</v>
      </c>
      <c r="I60" s="15">
        <f>'[3]16'!J62</f>
        <v>320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150</v>
      </c>
      <c r="N60" s="16">
        <f>'[3]16'!O62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26.93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26.93</v>
      </c>
      <c r="AE60" s="8">
        <f t="shared" si="11"/>
        <v>26.93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26.93</v>
      </c>
      <c r="AL60" s="8">
        <f t="shared" si="31"/>
        <v>266.14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416.14</v>
      </c>
      <c r="AT60" s="8">
        <v>25.98</v>
      </c>
      <c r="AU60" s="8">
        <v>25.98</v>
      </c>
      <c r="AW60" s="203">
        <v>26.93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26.93</v>
      </c>
      <c r="BD60" s="203">
        <v>26.93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26.93</v>
      </c>
      <c r="BL60" s="8">
        <f t="shared" si="21"/>
        <v>25.98</v>
      </c>
      <c r="BM60" s="8">
        <f t="shared" si="22"/>
        <v>25.98</v>
      </c>
      <c r="BN60" s="8">
        <f t="shared" si="23"/>
        <v>26.93</v>
      </c>
      <c r="BO60" s="8">
        <f t="shared" si="24"/>
        <v>26.93</v>
      </c>
      <c r="BP60" s="138">
        <f t="shared" si="25"/>
        <v>-0.94999999999999929</v>
      </c>
      <c r="BQ60" s="138">
        <f t="shared" si="26"/>
        <v>-0.94999999999999929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840</v>
      </c>
      <c r="G61" s="16">
        <f>'[3]16'!G63</f>
        <v>0</v>
      </c>
      <c r="H61" s="17">
        <f t="shared" si="27"/>
        <v>1160</v>
      </c>
      <c r="I61" s="15">
        <f>'[3]16'!J63</f>
        <v>320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150</v>
      </c>
      <c r="N61" s="16">
        <f>'[3]16'!O63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26.93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26.93</v>
      </c>
      <c r="AE61" s="8">
        <f t="shared" si="11"/>
        <v>26.93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26.93</v>
      </c>
      <c r="AL61" s="8">
        <f t="shared" si="31"/>
        <v>266.14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416.14</v>
      </c>
      <c r="AT61" s="8">
        <v>25.98</v>
      </c>
      <c r="AU61" s="8">
        <v>25.98</v>
      </c>
      <c r="AW61" s="203">
        <v>26.93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26.93</v>
      </c>
      <c r="BD61" s="203">
        <v>26.93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26.93</v>
      </c>
      <c r="BL61" s="8">
        <f t="shared" si="21"/>
        <v>25.98</v>
      </c>
      <c r="BM61" s="8">
        <f t="shared" si="22"/>
        <v>25.98</v>
      </c>
      <c r="BN61" s="8">
        <f t="shared" si="23"/>
        <v>26.93</v>
      </c>
      <c r="BO61" s="8">
        <f t="shared" si="24"/>
        <v>26.93</v>
      </c>
      <c r="BP61" s="138">
        <f t="shared" si="25"/>
        <v>-0.94999999999999929</v>
      </c>
      <c r="BQ61" s="138">
        <f t="shared" si="26"/>
        <v>-0.94999999999999929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840</v>
      </c>
      <c r="G62" s="16">
        <f>'[3]16'!G64</f>
        <v>0</v>
      </c>
      <c r="H62" s="17">
        <f t="shared" si="27"/>
        <v>1160</v>
      </c>
      <c r="I62" s="15">
        <f>'[3]16'!J64</f>
        <v>320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150</v>
      </c>
      <c r="N62" s="16">
        <f>'[3]16'!O64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26.93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26.93</v>
      </c>
      <c r="AE62" s="8">
        <f t="shared" si="11"/>
        <v>26.93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26.93</v>
      </c>
      <c r="AL62" s="8">
        <f t="shared" ref="AL62:AN98" si="35">Q62-X62-AE62</f>
        <v>266.14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416.14</v>
      </c>
      <c r="AT62" s="8">
        <v>25.98</v>
      </c>
      <c r="AU62" s="8">
        <v>25.98</v>
      </c>
      <c r="AW62" s="203">
        <v>26.93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26.93</v>
      </c>
      <c r="BD62" s="203">
        <v>26.93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26.93</v>
      </c>
      <c r="BL62" s="8">
        <f t="shared" si="21"/>
        <v>25.98</v>
      </c>
      <c r="BM62" s="8">
        <f t="shared" si="22"/>
        <v>25.98</v>
      </c>
      <c r="BN62" s="8">
        <f t="shared" si="23"/>
        <v>26.93</v>
      </c>
      <c r="BO62" s="8">
        <f t="shared" si="24"/>
        <v>26.93</v>
      </c>
      <c r="BP62" s="138">
        <f t="shared" si="25"/>
        <v>-0.94999999999999929</v>
      </c>
      <c r="BQ62" s="138">
        <f t="shared" si="26"/>
        <v>-0.94999999999999929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840</v>
      </c>
      <c r="G63" s="16">
        <f>'[3]16'!G65</f>
        <v>0</v>
      </c>
      <c r="H63" s="17">
        <f t="shared" si="27"/>
        <v>1160</v>
      </c>
      <c r="I63" s="15">
        <f>'[3]16'!J65</f>
        <v>320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150</v>
      </c>
      <c r="N63" s="16">
        <f>'[3]16'!O65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26.93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26.93</v>
      </c>
      <c r="AE63" s="8">
        <f t="shared" si="11"/>
        <v>26.93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26.93</v>
      </c>
      <c r="AL63" s="8">
        <f t="shared" si="35"/>
        <v>266.14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416.14</v>
      </c>
      <c r="AT63" s="8">
        <v>25.98</v>
      </c>
      <c r="AU63" s="8">
        <v>25.98</v>
      </c>
      <c r="AW63" s="203">
        <v>26.93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26.93</v>
      </c>
      <c r="BD63" s="203">
        <v>26.93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26.93</v>
      </c>
      <c r="BL63" s="8">
        <f t="shared" si="21"/>
        <v>25.98</v>
      </c>
      <c r="BM63" s="8">
        <f t="shared" si="22"/>
        <v>25.98</v>
      </c>
      <c r="BN63" s="8">
        <f t="shared" si="23"/>
        <v>26.93</v>
      </c>
      <c r="BO63" s="8">
        <f t="shared" si="24"/>
        <v>26.93</v>
      </c>
      <c r="BP63" s="138">
        <f t="shared" si="25"/>
        <v>-0.94999999999999929</v>
      </c>
      <c r="BQ63" s="138">
        <f t="shared" si="26"/>
        <v>-0.94999999999999929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840</v>
      </c>
      <c r="G64" s="16">
        <f>'[3]16'!G66</f>
        <v>0</v>
      </c>
      <c r="H64" s="17">
        <f t="shared" si="27"/>
        <v>1160</v>
      </c>
      <c r="I64" s="15">
        <f>'[3]16'!J66</f>
        <v>320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150</v>
      </c>
      <c r="N64" s="16">
        <f>'[3]16'!O66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26.93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26.93</v>
      </c>
      <c r="AE64" s="8">
        <f t="shared" si="11"/>
        <v>26.93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26.93</v>
      </c>
      <c r="AL64" s="8">
        <f t="shared" si="35"/>
        <v>266.14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416.14</v>
      </c>
      <c r="AT64" s="8">
        <v>25.98</v>
      </c>
      <c r="AU64" s="8">
        <v>25.98</v>
      </c>
      <c r="AW64" s="203">
        <v>26.93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26.93</v>
      </c>
      <c r="BD64" s="203">
        <v>26.93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26.93</v>
      </c>
      <c r="BL64" s="8">
        <f t="shared" si="21"/>
        <v>25.98</v>
      </c>
      <c r="BM64" s="8">
        <f t="shared" si="22"/>
        <v>25.98</v>
      </c>
      <c r="BN64" s="8">
        <f t="shared" si="23"/>
        <v>26.93</v>
      </c>
      <c r="BO64" s="8">
        <f t="shared" si="24"/>
        <v>26.93</v>
      </c>
      <c r="BP64" s="138">
        <f t="shared" si="25"/>
        <v>-0.94999999999999929</v>
      </c>
      <c r="BQ64" s="138">
        <f t="shared" si="26"/>
        <v>-0.94999999999999929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840</v>
      </c>
      <c r="G65" s="16">
        <f>'[3]16'!G67</f>
        <v>0</v>
      </c>
      <c r="H65" s="17">
        <f t="shared" si="27"/>
        <v>1160</v>
      </c>
      <c r="I65" s="15">
        <f>'[3]16'!J67</f>
        <v>320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150</v>
      </c>
      <c r="N65" s="16">
        <f>'[3]16'!O67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26.93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26.93</v>
      </c>
      <c r="AE65" s="8">
        <f t="shared" si="11"/>
        <v>26.93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26.93</v>
      </c>
      <c r="AL65" s="8">
        <f t="shared" si="35"/>
        <v>266.14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416.14</v>
      </c>
      <c r="AT65" s="8">
        <v>25.98</v>
      </c>
      <c r="AU65" s="8">
        <v>25.98</v>
      </c>
      <c r="AW65" s="203">
        <v>26.93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26.93</v>
      </c>
      <c r="BD65" s="203">
        <v>26.93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26.93</v>
      </c>
      <c r="BL65" s="8">
        <f t="shared" si="21"/>
        <v>25.98</v>
      </c>
      <c r="BM65" s="8">
        <f t="shared" si="22"/>
        <v>25.98</v>
      </c>
      <c r="BN65" s="8">
        <f t="shared" si="23"/>
        <v>26.93</v>
      </c>
      <c r="BO65" s="8">
        <f t="shared" si="24"/>
        <v>26.93</v>
      </c>
      <c r="BP65" s="138">
        <f t="shared" si="25"/>
        <v>-0.94999999999999929</v>
      </c>
      <c r="BQ65" s="138">
        <f t="shared" si="26"/>
        <v>-0.94999999999999929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840</v>
      </c>
      <c r="G66" s="16">
        <f>'[3]16'!G68</f>
        <v>0</v>
      </c>
      <c r="H66" s="17">
        <f t="shared" si="27"/>
        <v>1160</v>
      </c>
      <c r="I66" s="15">
        <f>'[3]16'!J68</f>
        <v>320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150</v>
      </c>
      <c r="N66" s="16">
        <f>'[3]16'!O68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26.93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26.93</v>
      </c>
      <c r="AE66" s="8">
        <f t="shared" si="11"/>
        <v>26.93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26.93</v>
      </c>
      <c r="AL66" s="8">
        <f t="shared" si="35"/>
        <v>266.14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416.14</v>
      </c>
      <c r="AT66" s="8">
        <v>25.98</v>
      </c>
      <c r="AU66" s="8">
        <v>25.98</v>
      </c>
      <c r="AW66" s="203">
        <v>26.93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26.93</v>
      </c>
      <c r="BD66" s="203">
        <v>26.93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26.93</v>
      </c>
      <c r="BL66" s="8">
        <f t="shared" si="21"/>
        <v>25.98</v>
      </c>
      <c r="BM66" s="8">
        <f t="shared" si="22"/>
        <v>25.98</v>
      </c>
      <c r="BN66" s="8">
        <f t="shared" si="23"/>
        <v>26.93</v>
      </c>
      <c r="BO66" s="8">
        <f t="shared" si="24"/>
        <v>26.93</v>
      </c>
      <c r="BP66" s="138">
        <f t="shared" si="25"/>
        <v>-0.94999999999999929</v>
      </c>
      <c r="BQ66" s="138">
        <f t="shared" si="26"/>
        <v>-0.94999999999999929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840</v>
      </c>
      <c r="G67" s="16">
        <f>'[3]16'!G69</f>
        <v>30</v>
      </c>
      <c r="H67" s="17">
        <f t="shared" si="27"/>
        <v>1190</v>
      </c>
      <c r="I67" s="15">
        <f>'[3]16'!J69</f>
        <v>320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150</v>
      </c>
      <c r="N67" s="16">
        <f>'[3]16'!O69</f>
        <v>30</v>
      </c>
      <c r="O67" s="17">
        <f t="shared" si="28"/>
        <v>500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30</v>
      </c>
      <c r="W67" s="17">
        <f t="shared" si="30"/>
        <v>500</v>
      </c>
      <c r="X67" s="8">
        <f t="shared" si="4"/>
        <v>26.93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26.93</v>
      </c>
      <c r="AE67" s="8">
        <f t="shared" si="11"/>
        <v>26.93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26.93</v>
      </c>
      <c r="AL67" s="8">
        <f t="shared" si="35"/>
        <v>266.14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30</v>
      </c>
      <c r="AR67" s="8">
        <f t="shared" si="18"/>
        <v>446.14</v>
      </c>
      <c r="AT67" s="8">
        <v>25.98</v>
      </c>
      <c r="AU67" s="8">
        <v>25.98</v>
      </c>
      <c r="AW67" s="203">
        <v>26.93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26.93</v>
      </c>
      <c r="BD67" s="203">
        <v>26.93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26.93</v>
      </c>
      <c r="BL67" s="8">
        <f t="shared" si="21"/>
        <v>25.98</v>
      </c>
      <c r="BM67" s="8">
        <f t="shared" si="22"/>
        <v>25.98</v>
      </c>
      <c r="BN67" s="8">
        <f t="shared" si="23"/>
        <v>26.93</v>
      </c>
      <c r="BO67" s="8">
        <f t="shared" si="24"/>
        <v>26.93</v>
      </c>
      <c r="BP67" s="138">
        <f t="shared" si="25"/>
        <v>-0.94999999999999929</v>
      </c>
      <c r="BQ67" s="138">
        <f t="shared" si="26"/>
        <v>-0.94999999999999929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840</v>
      </c>
      <c r="G68" s="16">
        <f>'[3]16'!G70</f>
        <v>30</v>
      </c>
      <c r="H68" s="17">
        <f t="shared" si="27"/>
        <v>1190</v>
      </c>
      <c r="I68" s="15">
        <f>'[3]16'!J70</f>
        <v>320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150</v>
      </c>
      <c r="N68" s="16">
        <f>'[3]16'!O70</f>
        <v>30</v>
      </c>
      <c r="O68" s="17">
        <f t="shared" si="28"/>
        <v>500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30</v>
      </c>
      <c r="W68" s="17">
        <f t="shared" si="30"/>
        <v>500</v>
      </c>
      <c r="X68" s="8">
        <f t="shared" ref="X68:X98" si="36">AW68</f>
        <v>26.93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26.93</v>
      </c>
      <c r="AE68" s="8">
        <f t="shared" ref="AE68:AE98" si="43">BD68</f>
        <v>26.93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26.93</v>
      </c>
      <c r="AL68" s="8">
        <f t="shared" si="35"/>
        <v>266.14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30</v>
      </c>
      <c r="AR68" s="8">
        <f t="shared" ref="AR68:AR98" si="50">SUM(AL68:AQ68)</f>
        <v>446.14</v>
      </c>
      <c r="AT68" s="8">
        <v>25.98</v>
      </c>
      <c r="AU68" s="8">
        <v>25.98</v>
      </c>
      <c r="AW68" s="203">
        <v>26.93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26.93</v>
      </c>
      <c r="BD68" s="203">
        <v>26.93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26.93</v>
      </c>
      <c r="BL68" s="8">
        <f t="shared" ref="BL68:BL98" si="53">AT68</f>
        <v>25.98</v>
      </c>
      <c r="BM68" s="8">
        <f t="shared" ref="BM68:BM98" si="54">AU68</f>
        <v>25.98</v>
      </c>
      <c r="BN68" s="8">
        <f t="shared" ref="BN68:BN98" si="55">BC68</f>
        <v>26.93</v>
      </c>
      <c r="BO68" s="8">
        <f t="shared" ref="BO68:BO98" si="56">BJ68</f>
        <v>26.93</v>
      </c>
      <c r="BP68" s="138">
        <f t="shared" ref="BP68:BP98" si="57">BL68-BN68</f>
        <v>-0.94999999999999929</v>
      </c>
      <c r="BQ68" s="138">
        <f t="shared" ref="BQ68:BQ98" si="58">BM68-BO68</f>
        <v>-0.94999999999999929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840</v>
      </c>
      <c r="G69" s="16">
        <f>'[3]16'!G71</f>
        <v>30</v>
      </c>
      <c r="H69" s="17">
        <f t="shared" ref="H69:H98" si="59">SUM(B69:G69)</f>
        <v>1190</v>
      </c>
      <c r="I69" s="15">
        <f>'[3]16'!J71</f>
        <v>320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150</v>
      </c>
      <c r="N69" s="16">
        <f>'[3]16'!O71</f>
        <v>30</v>
      </c>
      <c r="O69" s="17">
        <f t="shared" ref="O69:O98" si="60">SUM(I69:N69)</f>
        <v>500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30</v>
      </c>
      <c r="W69" s="17">
        <f t="shared" ref="W69:W98" si="61">SUM(Q69:V69)</f>
        <v>500</v>
      </c>
      <c r="X69" s="8">
        <f t="shared" si="36"/>
        <v>26.93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26.93</v>
      </c>
      <c r="AE69" s="8">
        <f t="shared" si="43"/>
        <v>26.93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26.93</v>
      </c>
      <c r="AL69" s="8">
        <f t="shared" si="35"/>
        <v>266.14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30</v>
      </c>
      <c r="AR69" s="8">
        <f t="shared" si="50"/>
        <v>446.14</v>
      </c>
      <c r="AT69" s="8">
        <v>25.98</v>
      </c>
      <c r="AU69" s="8">
        <v>25.98</v>
      </c>
      <c r="AW69" s="203">
        <v>26.93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26.93</v>
      </c>
      <c r="BD69" s="203">
        <v>26.93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26.93</v>
      </c>
      <c r="BL69" s="8">
        <f t="shared" si="53"/>
        <v>25.98</v>
      </c>
      <c r="BM69" s="8">
        <f t="shared" si="54"/>
        <v>25.98</v>
      </c>
      <c r="BN69" s="8">
        <f t="shared" si="55"/>
        <v>26.93</v>
      </c>
      <c r="BO69" s="8">
        <f t="shared" si="56"/>
        <v>26.93</v>
      </c>
      <c r="BP69" s="138">
        <f t="shared" si="57"/>
        <v>-0.94999999999999929</v>
      </c>
      <c r="BQ69" s="138">
        <f t="shared" si="58"/>
        <v>-0.94999999999999929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840</v>
      </c>
      <c r="G70" s="16">
        <f>'[3]16'!G72</f>
        <v>30</v>
      </c>
      <c r="H70" s="17">
        <f t="shared" si="59"/>
        <v>1190</v>
      </c>
      <c r="I70" s="15">
        <f>'[3]16'!J72</f>
        <v>320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150</v>
      </c>
      <c r="N70" s="16">
        <f>'[3]16'!O72</f>
        <v>30</v>
      </c>
      <c r="O70" s="17">
        <f t="shared" si="60"/>
        <v>500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30</v>
      </c>
      <c r="W70" s="17">
        <f t="shared" si="61"/>
        <v>500</v>
      </c>
      <c r="X70" s="8">
        <f t="shared" si="36"/>
        <v>26.93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26.93</v>
      </c>
      <c r="AE70" s="8">
        <f t="shared" si="43"/>
        <v>26.93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26.93</v>
      </c>
      <c r="AL70" s="8">
        <f t="shared" si="35"/>
        <v>266.14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30</v>
      </c>
      <c r="AR70" s="8">
        <f t="shared" si="50"/>
        <v>446.14</v>
      </c>
      <c r="AT70" s="8">
        <v>25.98</v>
      </c>
      <c r="AU70" s="8">
        <v>25.98</v>
      </c>
      <c r="AW70" s="203">
        <v>26.93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26.93</v>
      </c>
      <c r="BD70" s="203">
        <v>26.93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26.93</v>
      </c>
      <c r="BL70" s="8">
        <f t="shared" si="53"/>
        <v>25.98</v>
      </c>
      <c r="BM70" s="8">
        <f t="shared" si="54"/>
        <v>25.98</v>
      </c>
      <c r="BN70" s="8">
        <f t="shared" si="55"/>
        <v>26.93</v>
      </c>
      <c r="BO70" s="8">
        <f t="shared" si="56"/>
        <v>26.93</v>
      </c>
      <c r="BP70" s="138">
        <f t="shared" si="57"/>
        <v>-0.94999999999999929</v>
      </c>
      <c r="BQ70" s="138">
        <f t="shared" si="58"/>
        <v>-0.94999999999999929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840</v>
      </c>
      <c r="G71" s="16">
        <f>'[3]16'!G73</f>
        <v>30</v>
      </c>
      <c r="H71" s="17">
        <f t="shared" si="59"/>
        <v>1190</v>
      </c>
      <c r="I71" s="15">
        <f>'[3]16'!J73</f>
        <v>320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150</v>
      </c>
      <c r="N71" s="16">
        <f>'[3]16'!O73</f>
        <v>30</v>
      </c>
      <c r="O71" s="17">
        <f t="shared" si="60"/>
        <v>500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30</v>
      </c>
      <c r="W71" s="17">
        <f t="shared" si="61"/>
        <v>500</v>
      </c>
      <c r="X71" s="8">
        <f t="shared" si="36"/>
        <v>26.93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26.93</v>
      </c>
      <c r="AE71" s="8">
        <f t="shared" si="43"/>
        <v>26.93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26.93</v>
      </c>
      <c r="AL71" s="8">
        <f t="shared" si="35"/>
        <v>266.14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30</v>
      </c>
      <c r="AR71" s="8">
        <f t="shared" si="50"/>
        <v>446.14</v>
      </c>
      <c r="AT71" s="8">
        <v>25.98</v>
      </c>
      <c r="AU71" s="8">
        <v>25.98</v>
      </c>
      <c r="AW71" s="203">
        <v>26.93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26.93</v>
      </c>
      <c r="BD71" s="203">
        <v>26.93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26.93</v>
      </c>
      <c r="BL71" s="8">
        <f t="shared" si="53"/>
        <v>25.98</v>
      </c>
      <c r="BM71" s="8">
        <f t="shared" si="54"/>
        <v>25.98</v>
      </c>
      <c r="BN71" s="8">
        <f t="shared" si="55"/>
        <v>26.93</v>
      </c>
      <c r="BO71" s="8">
        <f t="shared" si="56"/>
        <v>26.93</v>
      </c>
      <c r="BP71" s="138">
        <f t="shared" si="57"/>
        <v>-0.94999999999999929</v>
      </c>
      <c r="BQ71" s="138">
        <f t="shared" si="58"/>
        <v>-0.94999999999999929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840</v>
      </c>
      <c r="G72" s="16">
        <f>'[3]16'!G74</f>
        <v>30</v>
      </c>
      <c r="H72" s="17">
        <f t="shared" si="59"/>
        <v>1190</v>
      </c>
      <c r="I72" s="15">
        <f>'[3]16'!J74</f>
        <v>320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150</v>
      </c>
      <c r="N72" s="16">
        <f>'[3]16'!O74</f>
        <v>30</v>
      </c>
      <c r="O72" s="17">
        <f t="shared" si="60"/>
        <v>500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30</v>
      </c>
      <c r="W72" s="17">
        <f t="shared" si="61"/>
        <v>500</v>
      </c>
      <c r="X72" s="8">
        <f t="shared" si="36"/>
        <v>26.93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26.93</v>
      </c>
      <c r="AE72" s="8">
        <f t="shared" si="43"/>
        <v>26.93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26.93</v>
      </c>
      <c r="AL72" s="8">
        <f t="shared" si="35"/>
        <v>266.14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30</v>
      </c>
      <c r="AR72" s="8">
        <f t="shared" si="50"/>
        <v>446.14</v>
      </c>
      <c r="AT72" s="8">
        <v>25.98</v>
      </c>
      <c r="AU72" s="8">
        <v>25.98</v>
      </c>
      <c r="AW72" s="203">
        <v>26.93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26.93</v>
      </c>
      <c r="BD72" s="203">
        <v>26.93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26.93</v>
      </c>
      <c r="BL72" s="8">
        <f t="shared" si="53"/>
        <v>25.98</v>
      </c>
      <c r="BM72" s="8">
        <f t="shared" si="54"/>
        <v>25.98</v>
      </c>
      <c r="BN72" s="8">
        <f t="shared" si="55"/>
        <v>26.93</v>
      </c>
      <c r="BO72" s="8">
        <f t="shared" si="56"/>
        <v>26.93</v>
      </c>
      <c r="BP72" s="138">
        <f t="shared" si="57"/>
        <v>-0.94999999999999929</v>
      </c>
      <c r="BQ72" s="138">
        <f t="shared" si="58"/>
        <v>-0.94999999999999929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840</v>
      </c>
      <c r="G73" s="16">
        <f>'[3]16'!G75</f>
        <v>30</v>
      </c>
      <c r="H73" s="17">
        <f t="shared" si="59"/>
        <v>1190</v>
      </c>
      <c r="I73" s="15">
        <f>'[3]16'!J75</f>
        <v>320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150</v>
      </c>
      <c r="N73" s="16">
        <f>'[3]16'!O75</f>
        <v>30</v>
      </c>
      <c r="O73" s="17">
        <f t="shared" si="60"/>
        <v>500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30</v>
      </c>
      <c r="W73" s="17">
        <f t="shared" si="61"/>
        <v>500</v>
      </c>
      <c r="X73" s="8">
        <f t="shared" si="36"/>
        <v>26.93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26.93</v>
      </c>
      <c r="AE73" s="8">
        <f t="shared" si="43"/>
        <v>26.93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26.93</v>
      </c>
      <c r="AL73" s="8">
        <f t="shared" si="35"/>
        <v>266.14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30</v>
      </c>
      <c r="AR73" s="8">
        <f t="shared" si="50"/>
        <v>446.14</v>
      </c>
      <c r="AT73" s="8">
        <v>25.98</v>
      </c>
      <c r="AU73" s="8">
        <v>25.98</v>
      </c>
      <c r="AW73" s="203">
        <v>26.93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26.93</v>
      </c>
      <c r="BD73" s="203">
        <v>26.93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26.93</v>
      </c>
      <c r="BL73" s="8">
        <f t="shared" si="53"/>
        <v>25.98</v>
      </c>
      <c r="BM73" s="8">
        <f t="shared" si="54"/>
        <v>25.98</v>
      </c>
      <c r="BN73" s="8">
        <f t="shared" si="55"/>
        <v>26.93</v>
      </c>
      <c r="BO73" s="8">
        <f t="shared" si="56"/>
        <v>26.93</v>
      </c>
      <c r="BP73" s="138">
        <f t="shared" si="57"/>
        <v>-0.94999999999999929</v>
      </c>
      <c r="BQ73" s="138">
        <f t="shared" si="58"/>
        <v>-0.94999999999999929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840</v>
      </c>
      <c r="G74" s="16">
        <f>'[3]16'!G76</f>
        <v>30</v>
      </c>
      <c r="H74" s="17">
        <f t="shared" si="59"/>
        <v>1190</v>
      </c>
      <c r="I74" s="15">
        <f>'[3]16'!J76</f>
        <v>320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150</v>
      </c>
      <c r="N74" s="16">
        <f>'[3]16'!O76</f>
        <v>30</v>
      </c>
      <c r="O74" s="17">
        <f t="shared" si="60"/>
        <v>500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30</v>
      </c>
      <c r="W74" s="17">
        <f t="shared" si="61"/>
        <v>500</v>
      </c>
      <c r="X74" s="8">
        <f t="shared" si="36"/>
        <v>26.93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26.93</v>
      </c>
      <c r="AE74" s="8">
        <f t="shared" si="43"/>
        <v>26.93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26.93</v>
      </c>
      <c r="AL74" s="8">
        <f t="shared" si="35"/>
        <v>266.14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30</v>
      </c>
      <c r="AR74" s="8">
        <f t="shared" si="50"/>
        <v>446.14</v>
      </c>
      <c r="AT74" s="8">
        <v>25.98</v>
      </c>
      <c r="AU74" s="8">
        <v>25.98</v>
      </c>
      <c r="AW74" s="203">
        <v>26.93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26.93</v>
      </c>
      <c r="BD74" s="203">
        <v>26.93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26.93</v>
      </c>
      <c r="BL74" s="8">
        <f t="shared" si="53"/>
        <v>25.98</v>
      </c>
      <c r="BM74" s="8">
        <f t="shared" si="54"/>
        <v>25.98</v>
      </c>
      <c r="BN74" s="8">
        <f t="shared" si="55"/>
        <v>26.93</v>
      </c>
      <c r="BO74" s="8">
        <f t="shared" si="56"/>
        <v>26.93</v>
      </c>
      <c r="BP74" s="138">
        <f t="shared" si="57"/>
        <v>-0.94999999999999929</v>
      </c>
      <c r="BQ74" s="138">
        <f t="shared" si="58"/>
        <v>-0.94999999999999929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840</v>
      </c>
      <c r="G75" s="16">
        <f>'[3]16'!G77</f>
        <v>30</v>
      </c>
      <c r="H75" s="17">
        <f t="shared" si="59"/>
        <v>1190</v>
      </c>
      <c r="I75" s="15">
        <f>'[3]16'!J77</f>
        <v>320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150</v>
      </c>
      <c r="N75" s="16">
        <f>'[3]16'!O77</f>
        <v>30</v>
      </c>
      <c r="O75" s="17">
        <f t="shared" si="60"/>
        <v>500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30</v>
      </c>
      <c r="W75" s="17">
        <f t="shared" si="61"/>
        <v>500</v>
      </c>
      <c r="X75" s="8">
        <f t="shared" si="36"/>
        <v>26.93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26.93</v>
      </c>
      <c r="AE75" s="8">
        <f t="shared" si="43"/>
        <v>26.93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26.93</v>
      </c>
      <c r="AL75" s="8">
        <f t="shared" si="35"/>
        <v>266.14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30</v>
      </c>
      <c r="AR75" s="8">
        <f t="shared" si="50"/>
        <v>446.14</v>
      </c>
      <c r="AT75" s="8">
        <v>25.98</v>
      </c>
      <c r="AU75" s="8">
        <v>25.98</v>
      </c>
      <c r="AW75" s="203">
        <v>26.93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26.93</v>
      </c>
      <c r="BD75" s="203">
        <v>26.93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26.93</v>
      </c>
      <c r="BL75" s="8">
        <f t="shared" si="53"/>
        <v>25.98</v>
      </c>
      <c r="BM75" s="8">
        <f t="shared" si="54"/>
        <v>25.98</v>
      </c>
      <c r="BN75" s="8">
        <f t="shared" si="55"/>
        <v>26.93</v>
      </c>
      <c r="BO75" s="8">
        <f t="shared" si="56"/>
        <v>26.93</v>
      </c>
      <c r="BP75" s="138">
        <f t="shared" si="57"/>
        <v>-0.94999999999999929</v>
      </c>
      <c r="BQ75" s="138">
        <f t="shared" si="58"/>
        <v>-0.94999999999999929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840</v>
      </c>
      <c r="G76" s="16">
        <f>'[3]16'!G78</f>
        <v>30</v>
      </c>
      <c r="H76" s="17">
        <f t="shared" si="59"/>
        <v>1190</v>
      </c>
      <c r="I76" s="15">
        <f>'[3]16'!J78</f>
        <v>320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150</v>
      </c>
      <c r="N76" s="16">
        <f>'[3]16'!O78</f>
        <v>30</v>
      </c>
      <c r="O76" s="17">
        <f t="shared" si="60"/>
        <v>500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30</v>
      </c>
      <c r="W76" s="17">
        <f t="shared" si="61"/>
        <v>500</v>
      </c>
      <c r="X76" s="8">
        <f t="shared" si="36"/>
        <v>26.93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26.93</v>
      </c>
      <c r="AE76" s="8">
        <f t="shared" si="43"/>
        <v>26.93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26.93</v>
      </c>
      <c r="AL76" s="8">
        <f t="shared" si="35"/>
        <v>266.14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30</v>
      </c>
      <c r="AR76" s="8">
        <f t="shared" si="50"/>
        <v>446.14</v>
      </c>
      <c r="AT76" s="8">
        <v>25.98</v>
      </c>
      <c r="AU76" s="8">
        <v>25.98</v>
      </c>
      <c r="AW76" s="203">
        <v>26.93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26.93</v>
      </c>
      <c r="BD76" s="203">
        <v>26.93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26.93</v>
      </c>
      <c r="BL76" s="8">
        <f t="shared" si="53"/>
        <v>25.98</v>
      </c>
      <c r="BM76" s="8">
        <f t="shared" si="54"/>
        <v>25.98</v>
      </c>
      <c r="BN76" s="8">
        <f t="shared" si="55"/>
        <v>26.93</v>
      </c>
      <c r="BO76" s="8">
        <f t="shared" si="56"/>
        <v>26.93</v>
      </c>
      <c r="BP76" s="138">
        <f t="shared" si="57"/>
        <v>-0.94999999999999929</v>
      </c>
      <c r="BQ76" s="138">
        <f t="shared" si="58"/>
        <v>-0.94999999999999929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840</v>
      </c>
      <c r="G77" s="16">
        <f>'[3]16'!G79</f>
        <v>30</v>
      </c>
      <c r="H77" s="17">
        <f t="shared" si="59"/>
        <v>1190</v>
      </c>
      <c r="I77" s="15">
        <f>'[3]16'!J79</f>
        <v>320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150</v>
      </c>
      <c r="N77" s="16">
        <f>'[3]16'!O79</f>
        <v>30</v>
      </c>
      <c r="O77" s="17">
        <f t="shared" si="60"/>
        <v>500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30</v>
      </c>
      <c r="W77" s="17">
        <f t="shared" si="61"/>
        <v>500</v>
      </c>
      <c r="X77" s="8">
        <f t="shared" si="36"/>
        <v>25.07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25.07</v>
      </c>
      <c r="AE77" s="8">
        <f t="shared" si="43"/>
        <v>25.07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25.07</v>
      </c>
      <c r="AL77" s="8">
        <f t="shared" si="35"/>
        <v>269.86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30</v>
      </c>
      <c r="AR77" s="8">
        <f t="shared" si="50"/>
        <v>449.86</v>
      </c>
      <c r="AT77" s="8">
        <v>24.19</v>
      </c>
      <c r="AU77" s="8">
        <v>24.19</v>
      </c>
      <c r="AW77" s="203">
        <v>25.07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25.07</v>
      </c>
      <c r="BD77" s="203">
        <v>25.07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25.07</v>
      </c>
      <c r="BL77" s="8">
        <f t="shared" si="53"/>
        <v>24.19</v>
      </c>
      <c r="BM77" s="8">
        <f t="shared" si="54"/>
        <v>24.19</v>
      </c>
      <c r="BN77" s="8">
        <f t="shared" si="55"/>
        <v>25.07</v>
      </c>
      <c r="BO77" s="8">
        <f t="shared" si="56"/>
        <v>25.07</v>
      </c>
      <c r="BP77" s="138">
        <f t="shared" si="57"/>
        <v>-0.87999999999999901</v>
      </c>
      <c r="BQ77" s="138">
        <f t="shared" si="58"/>
        <v>-0.87999999999999901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840</v>
      </c>
      <c r="G78" s="16">
        <f>'[3]16'!G80</f>
        <v>30</v>
      </c>
      <c r="H78" s="17">
        <f t="shared" si="59"/>
        <v>1190</v>
      </c>
      <c r="I78" s="15">
        <f>'[3]16'!J80</f>
        <v>320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150</v>
      </c>
      <c r="N78" s="16">
        <f>'[3]16'!O80</f>
        <v>30</v>
      </c>
      <c r="O78" s="17">
        <f t="shared" si="60"/>
        <v>500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30</v>
      </c>
      <c r="W78" s="17">
        <f t="shared" si="61"/>
        <v>500</v>
      </c>
      <c r="X78" s="8">
        <f t="shared" si="36"/>
        <v>25.07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25.07</v>
      </c>
      <c r="AE78" s="8">
        <f t="shared" si="43"/>
        <v>25.07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25.07</v>
      </c>
      <c r="AL78" s="8">
        <f t="shared" si="35"/>
        <v>269.86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30</v>
      </c>
      <c r="AR78" s="8">
        <f t="shared" si="50"/>
        <v>449.86</v>
      </c>
      <c r="AT78" s="8">
        <v>24.19</v>
      </c>
      <c r="AU78" s="8">
        <v>24.19</v>
      </c>
      <c r="AW78" s="203">
        <v>25.07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25.07</v>
      </c>
      <c r="BD78" s="203">
        <v>25.07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25.07</v>
      </c>
      <c r="BL78" s="8">
        <f t="shared" si="53"/>
        <v>24.19</v>
      </c>
      <c r="BM78" s="8">
        <f t="shared" si="54"/>
        <v>24.19</v>
      </c>
      <c r="BN78" s="8">
        <f t="shared" si="55"/>
        <v>25.07</v>
      </c>
      <c r="BO78" s="8">
        <f t="shared" si="56"/>
        <v>25.07</v>
      </c>
      <c r="BP78" s="138">
        <f t="shared" si="57"/>
        <v>-0.87999999999999901</v>
      </c>
      <c r="BQ78" s="138">
        <f t="shared" si="58"/>
        <v>-0.87999999999999901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840</v>
      </c>
      <c r="G79" s="16">
        <f>'[3]16'!G81</f>
        <v>30</v>
      </c>
      <c r="H79" s="17">
        <f t="shared" si="59"/>
        <v>1190</v>
      </c>
      <c r="I79" s="15">
        <f>'[3]16'!J81</f>
        <v>320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150</v>
      </c>
      <c r="N79" s="16">
        <f>'[3]16'!O81</f>
        <v>30</v>
      </c>
      <c r="O79" s="17">
        <f t="shared" si="60"/>
        <v>500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30</v>
      </c>
      <c r="W79" s="17">
        <f t="shared" si="61"/>
        <v>500</v>
      </c>
      <c r="X79" s="8">
        <f t="shared" si="36"/>
        <v>19.54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19.54</v>
      </c>
      <c r="AE79" s="8">
        <f t="shared" si="43"/>
        <v>19.54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19.54</v>
      </c>
      <c r="AL79" s="8">
        <f t="shared" si="35"/>
        <v>280.91999999999996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30</v>
      </c>
      <c r="AR79" s="8">
        <f t="shared" si="50"/>
        <v>460.91999999999996</v>
      </c>
      <c r="AT79" s="8">
        <v>18.850000000000001</v>
      </c>
      <c r="AU79" s="8">
        <v>18.850000000000001</v>
      </c>
      <c r="AW79" s="203">
        <v>19.54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19.54</v>
      </c>
      <c r="BD79" s="203">
        <v>19.54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19.54</v>
      </c>
      <c r="BL79" s="8">
        <f t="shared" si="53"/>
        <v>18.850000000000001</v>
      </c>
      <c r="BM79" s="8">
        <f t="shared" si="54"/>
        <v>18.850000000000001</v>
      </c>
      <c r="BN79" s="8">
        <f t="shared" si="55"/>
        <v>19.54</v>
      </c>
      <c r="BO79" s="8">
        <f t="shared" si="56"/>
        <v>19.54</v>
      </c>
      <c r="BP79" s="138">
        <f t="shared" si="57"/>
        <v>-0.68999999999999773</v>
      </c>
      <c r="BQ79" s="138">
        <f t="shared" si="58"/>
        <v>-0.68999999999999773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840</v>
      </c>
      <c r="G80" s="16">
        <f>'[3]16'!G82</f>
        <v>30</v>
      </c>
      <c r="H80" s="17">
        <f t="shared" si="59"/>
        <v>1190</v>
      </c>
      <c r="I80" s="15">
        <f>'[3]16'!J82</f>
        <v>320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150</v>
      </c>
      <c r="N80" s="16">
        <f>'[3]16'!O82</f>
        <v>30</v>
      </c>
      <c r="O80" s="17">
        <f t="shared" si="60"/>
        <v>500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30</v>
      </c>
      <c r="W80" s="17">
        <f t="shared" si="61"/>
        <v>500</v>
      </c>
      <c r="X80" s="8">
        <f t="shared" si="36"/>
        <v>19.54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19.54</v>
      </c>
      <c r="AE80" s="8">
        <f t="shared" si="43"/>
        <v>19.54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19.54</v>
      </c>
      <c r="AL80" s="8">
        <f t="shared" si="35"/>
        <v>280.91999999999996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30</v>
      </c>
      <c r="AR80" s="8">
        <f t="shared" si="50"/>
        <v>460.91999999999996</v>
      </c>
      <c r="AT80" s="8">
        <v>18.850000000000001</v>
      </c>
      <c r="AU80" s="8">
        <v>18.850000000000001</v>
      </c>
      <c r="AW80" s="203">
        <v>19.54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19.54</v>
      </c>
      <c r="BD80" s="203">
        <v>19.54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19.54</v>
      </c>
      <c r="BL80" s="8">
        <f t="shared" si="53"/>
        <v>18.850000000000001</v>
      </c>
      <c r="BM80" s="8">
        <f t="shared" si="54"/>
        <v>18.850000000000001</v>
      </c>
      <c r="BN80" s="8">
        <f t="shared" si="55"/>
        <v>19.54</v>
      </c>
      <c r="BO80" s="8">
        <f t="shared" si="56"/>
        <v>19.54</v>
      </c>
      <c r="BP80" s="138">
        <f t="shared" si="57"/>
        <v>-0.68999999999999773</v>
      </c>
      <c r="BQ80" s="138">
        <f t="shared" si="58"/>
        <v>-0.68999999999999773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840</v>
      </c>
      <c r="G81" s="16">
        <f>'[3]16'!G83</f>
        <v>30</v>
      </c>
      <c r="H81" s="17">
        <f t="shared" si="59"/>
        <v>1190</v>
      </c>
      <c r="I81" s="15">
        <f>'[3]16'!J83</f>
        <v>320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150</v>
      </c>
      <c r="N81" s="16">
        <f>'[3]16'!O83</f>
        <v>30</v>
      </c>
      <c r="O81" s="17">
        <f t="shared" si="60"/>
        <v>500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30</v>
      </c>
      <c r="W81" s="17">
        <f t="shared" si="61"/>
        <v>500</v>
      </c>
      <c r="X81" s="8">
        <f t="shared" si="36"/>
        <v>15.17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15.17</v>
      </c>
      <c r="AE81" s="8">
        <f t="shared" si="43"/>
        <v>15.17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15.17</v>
      </c>
      <c r="AL81" s="8">
        <f t="shared" si="35"/>
        <v>289.65999999999997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30</v>
      </c>
      <c r="AR81" s="8">
        <f t="shared" si="50"/>
        <v>469.65999999999997</v>
      </c>
      <c r="AT81" s="8">
        <v>14.64</v>
      </c>
      <c r="AU81" s="8">
        <v>14.64</v>
      </c>
      <c r="AW81" s="203">
        <v>15.17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15.17</v>
      </c>
      <c r="BD81" s="203">
        <v>15.17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15.17</v>
      </c>
      <c r="BL81" s="8">
        <f t="shared" si="53"/>
        <v>14.64</v>
      </c>
      <c r="BM81" s="8">
        <f t="shared" si="54"/>
        <v>14.64</v>
      </c>
      <c r="BN81" s="8">
        <f t="shared" si="55"/>
        <v>15.17</v>
      </c>
      <c r="BO81" s="8">
        <f t="shared" si="56"/>
        <v>15.17</v>
      </c>
      <c r="BP81" s="138">
        <f t="shared" si="57"/>
        <v>-0.52999999999999936</v>
      </c>
      <c r="BQ81" s="138">
        <f t="shared" si="58"/>
        <v>-0.52999999999999936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840</v>
      </c>
      <c r="G82" s="16">
        <f>'[3]16'!G84</f>
        <v>30</v>
      </c>
      <c r="H82" s="17">
        <f t="shared" si="59"/>
        <v>1190</v>
      </c>
      <c r="I82" s="15">
        <f>'[3]16'!J84</f>
        <v>320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150</v>
      </c>
      <c r="N82" s="16">
        <f>'[3]16'!O84</f>
        <v>30</v>
      </c>
      <c r="O82" s="17">
        <f t="shared" si="60"/>
        <v>500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30</v>
      </c>
      <c r="W82" s="17">
        <f t="shared" si="61"/>
        <v>500</v>
      </c>
      <c r="X82" s="8">
        <f t="shared" si="36"/>
        <v>15.17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15.17</v>
      </c>
      <c r="AE82" s="8">
        <f t="shared" si="43"/>
        <v>15.17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15.17</v>
      </c>
      <c r="AL82" s="8">
        <f t="shared" si="35"/>
        <v>289.65999999999997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30</v>
      </c>
      <c r="AR82" s="8">
        <f t="shared" si="50"/>
        <v>469.65999999999997</v>
      </c>
      <c r="AT82" s="8">
        <v>14.64</v>
      </c>
      <c r="AU82" s="8">
        <v>14.64</v>
      </c>
      <c r="AW82" s="203">
        <v>15.17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15.17</v>
      </c>
      <c r="BD82" s="203">
        <v>15.17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15.17</v>
      </c>
      <c r="BL82" s="8">
        <f t="shared" si="53"/>
        <v>14.64</v>
      </c>
      <c r="BM82" s="8">
        <f t="shared" si="54"/>
        <v>14.64</v>
      </c>
      <c r="BN82" s="8">
        <f t="shared" si="55"/>
        <v>15.17</v>
      </c>
      <c r="BO82" s="8">
        <f t="shared" si="56"/>
        <v>15.17</v>
      </c>
      <c r="BP82" s="138">
        <f t="shared" si="57"/>
        <v>-0.52999999999999936</v>
      </c>
      <c r="BQ82" s="138">
        <f t="shared" si="58"/>
        <v>-0.52999999999999936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840</v>
      </c>
      <c r="G83" s="16">
        <f>'[3]16'!G85</f>
        <v>30</v>
      </c>
      <c r="H83" s="17">
        <f t="shared" si="59"/>
        <v>1190</v>
      </c>
      <c r="I83" s="15">
        <f>'[3]16'!J85</f>
        <v>320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150</v>
      </c>
      <c r="N83" s="16">
        <f>'[3]16'!O85</f>
        <v>30</v>
      </c>
      <c r="O83" s="17">
        <f t="shared" si="60"/>
        <v>500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30</v>
      </c>
      <c r="W83" s="17">
        <f t="shared" si="61"/>
        <v>500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30</v>
      </c>
      <c r="AR83" s="8">
        <f t="shared" si="50"/>
        <v>436</v>
      </c>
      <c r="AT83" s="8">
        <v>30.88</v>
      </c>
      <c r="AU83" s="8">
        <v>30.88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840</v>
      </c>
      <c r="G84" s="16">
        <f>'[3]16'!G86</f>
        <v>30</v>
      </c>
      <c r="H84" s="17">
        <f t="shared" si="59"/>
        <v>1190</v>
      </c>
      <c r="I84" s="15">
        <f>'[3]16'!J86</f>
        <v>320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150</v>
      </c>
      <c r="N84" s="16">
        <f>'[3]16'!O86</f>
        <v>30</v>
      </c>
      <c r="O84" s="17">
        <f t="shared" si="60"/>
        <v>500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30</v>
      </c>
      <c r="W84" s="17">
        <f t="shared" si="61"/>
        <v>500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30</v>
      </c>
      <c r="AR84" s="8">
        <f t="shared" si="50"/>
        <v>436</v>
      </c>
      <c r="AT84" s="8">
        <v>30.88</v>
      </c>
      <c r="AU84" s="8">
        <v>30.88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840</v>
      </c>
      <c r="G85" s="16">
        <f>'[3]16'!G87</f>
        <v>30</v>
      </c>
      <c r="H85" s="17">
        <f t="shared" si="59"/>
        <v>1190</v>
      </c>
      <c r="I85" s="15">
        <f>'[3]16'!J87</f>
        <v>320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150</v>
      </c>
      <c r="N85" s="16">
        <f>'[3]16'!O87</f>
        <v>30</v>
      </c>
      <c r="O85" s="17">
        <f t="shared" si="60"/>
        <v>500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30</v>
      </c>
      <c r="W85" s="17">
        <f t="shared" si="61"/>
        <v>500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30</v>
      </c>
      <c r="AR85" s="8">
        <f t="shared" si="50"/>
        <v>436</v>
      </c>
      <c r="AT85" s="8">
        <v>30.88</v>
      </c>
      <c r="AU85" s="8">
        <v>30.88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840</v>
      </c>
      <c r="G86" s="16">
        <f>'[3]16'!G88</f>
        <v>30</v>
      </c>
      <c r="H86" s="17">
        <f t="shared" si="59"/>
        <v>1190</v>
      </c>
      <c r="I86" s="15">
        <f>'[3]16'!J88</f>
        <v>320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150</v>
      </c>
      <c r="N86" s="16">
        <f>'[3]16'!O88</f>
        <v>30</v>
      </c>
      <c r="O86" s="17">
        <f t="shared" si="60"/>
        <v>500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30</v>
      </c>
      <c r="W86" s="17">
        <f t="shared" si="61"/>
        <v>500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30</v>
      </c>
      <c r="AR86" s="8">
        <f t="shared" si="50"/>
        <v>436</v>
      </c>
      <c r="AT86" s="8">
        <v>30.88</v>
      </c>
      <c r="AU86" s="8">
        <v>30.88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840</v>
      </c>
      <c r="G87" s="16">
        <f>'[3]16'!G89</f>
        <v>0</v>
      </c>
      <c r="H87" s="17">
        <f t="shared" si="59"/>
        <v>1160</v>
      </c>
      <c r="I87" s="15">
        <f>'[3]16'!J89</f>
        <v>320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300</v>
      </c>
      <c r="N87" s="16">
        <f>'[3]16'!O89</f>
        <v>0</v>
      </c>
      <c r="O87" s="17">
        <f t="shared" si="60"/>
        <v>620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300</v>
      </c>
      <c r="V87" s="16">
        <f t="shared" si="32"/>
        <v>0</v>
      </c>
      <c r="W87" s="17">
        <f t="shared" si="61"/>
        <v>620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5.59</v>
      </c>
      <c r="AC87" s="8">
        <f t="shared" si="41"/>
        <v>0</v>
      </c>
      <c r="AD87" s="8">
        <f t="shared" si="42"/>
        <v>37.590000000000003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5.59</v>
      </c>
      <c r="AJ87" s="8">
        <f t="shared" si="48"/>
        <v>0</v>
      </c>
      <c r="AK87" s="8">
        <f t="shared" si="49"/>
        <v>37.590000000000003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288.82000000000005</v>
      </c>
      <c r="AQ87" s="8">
        <f t="shared" si="34"/>
        <v>0</v>
      </c>
      <c r="AR87" s="8">
        <f t="shared" si="50"/>
        <v>544.82000000000005</v>
      </c>
      <c r="AT87" s="8">
        <v>30.88</v>
      </c>
      <c r="AU87" s="8">
        <v>30.88</v>
      </c>
      <c r="AW87" s="203">
        <v>32</v>
      </c>
      <c r="AX87" s="203">
        <v>0</v>
      </c>
      <c r="AY87" s="203">
        <v>0</v>
      </c>
      <c r="AZ87" s="203">
        <v>0</v>
      </c>
      <c r="BA87" s="203">
        <v>5.59</v>
      </c>
      <c r="BB87" s="203">
        <v>0</v>
      </c>
      <c r="BC87" s="8">
        <f t="shared" si="51"/>
        <v>37.590000000000003</v>
      </c>
      <c r="BD87" s="203">
        <v>32</v>
      </c>
      <c r="BE87" s="203">
        <v>0</v>
      </c>
      <c r="BF87" s="203">
        <v>0</v>
      </c>
      <c r="BG87" s="203">
        <v>0</v>
      </c>
      <c r="BH87" s="203">
        <v>5.59</v>
      </c>
      <c r="BI87" s="203">
        <v>0</v>
      </c>
      <c r="BJ87" s="8">
        <f t="shared" si="52"/>
        <v>37.590000000000003</v>
      </c>
      <c r="BL87" s="8">
        <f t="shared" si="53"/>
        <v>30.88</v>
      </c>
      <c r="BM87" s="8">
        <f t="shared" si="54"/>
        <v>30.88</v>
      </c>
      <c r="BN87" s="8">
        <f t="shared" si="55"/>
        <v>37.590000000000003</v>
      </c>
      <c r="BO87" s="8">
        <f t="shared" si="56"/>
        <v>37.590000000000003</v>
      </c>
      <c r="BP87" s="138">
        <f t="shared" si="57"/>
        <v>-6.7100000000000044</v>
      </c>
      <c r="BQ87" s="138">
        <f t="shared" si="58"/>
        <v>-6.7100000000000044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840</v>
      </c>
      <c r="G88" s="16">
        <f>'[3]16'!G90</f>
        <v>0</v>
      </c>
      <c r="H88" s="17">
        <f t="shared" si="59"/>
        <v>1160</v>
      </c>
      <c r="I88" s="15">
        <f>'[3]16'!J90</f>
        <v>320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300</v>
      </c>
      <c r="N88" s="16">
        <f>'[3]16'!O90</f>
        <v>0</v>
      </c>
      <c r="O88" s="17">
        <f t="shared" si="60"/>
        <v>620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300</v>
      </c>
      <c r="V88" s="16">
        <f t="shared" si="32"/>
        <v>0</v>
      </c>
      <c r="W88" s="17">
        <f t="shared" si="61"/>
        <v>620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5.59</v>
      </c>
      <c r="AC88" s="8">
        <f t="shared" si="41"/>
        <v>0</v>
      </c>
      <c r="AD88" s="8">
        <f t="shared" si="42"/>
        <v>37.590000000000003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5.59</v>
      </c>
      <c r="AJ88" s="8">
        <f t="shared" si="48"/>
        <v>0</v>
      </c>
      <c r="AK88" s="8">
        <f t="shared" si="49"/>
        <v>37.590000000000003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288.82000000000005</v>
      </c>
      <c r="AQ88" s="8">
        <f t="shared" si="34"/>
        <v>0</v>
      </c>
      <c r="AR88" s="8">
        <f t="shared" si="50"/>
        <v>544.82000000000005</v>
      </c>
      <c r="AT88" s="8">
        <v>30.88</v>
      </c>
      <c r="AU88" s="8">
        <v>30.88</v>
      </c>
      <c r="AW88" s="203">
        <v>32</v>
      </c>
      <c r="AX88" s="203">
        <v>0</v>
      </c>
      <c r="AY88" s="203">
        <v>0</v>
      </c>
      <c r="AZ88" s="203">
        <v>0</v>
      </c>
      <c r="BA88" s="203">
        <v>5.59</v>
      </c>
      <c r="BB88" s="203">
        <v>0</v>
      </c>
      <c r="BC88" s="8">
        <f t="shared" si="51"/>
        <v>37.590000000000003</v>
      </c>
      <c r="BD88" s="203">
        <v>32</v>
      </c>
      <c r="BE88" s="203">
        <v>0</v>
      </c>
      <c r="BF88" s="203">
        <v>0</v>
      </c>
      <c r="BG88" s="203">
        <v>0</v>
      </c>
      <c r="BH88" s="203">
        <v>5.59</v>
      </c>
      <c r="BI88" s="203">
        <v>0</v>
      </c>
      <c r="BJ88" s="8">
        <f t="shared" si="52"/>
        <v>37.590000000000003</v>
      </c>
      <c r="BL88" s="8">
        <f t="shared" si="53"/>
        <v>30.88</v>
      </c>
      <c r="BM88" s="8">
        <f t="shared" si="54"/>
        <v>30.88</v>
      </c>
      <c r="BN88" s="8">
        <f t="shared" si="55"/>
        <v>37.590000000000003</v>
      </c>
      <c r="BO88" s="8">
        <f t="shared" si="56"/>
        <v>37.590000000000003</v>
      </c>
      <c r="BP88" s="138">
        <f t="shared" si="57"/>
        <v>-6.7100000000000044</v>
      </c>
      <c r="BQ88" s="138">
        <f t="shared" si="58"/>
        <v>-6.7100000000000044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840</v>
      </c>
      <c r="G89" s="16">
        <f>'[3]16'!G91</f>
        <v>0</v>
      </c>
      <c r="H89" s="17">
        <f t="shared" si="59"/>
        <v>1160</v>
      </c>
      <c r="I89" s="15">
        <f>'[3]16'!J91</f>
        <v>320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300</v>
      </c>
      <c r="N89" s="16">
        <f>'[3]16'!O91</f>
        <v>0</v>
      </c>
      <c r="O89" s="17">
        <f t="shared" si="60"/>
        <v>620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300</v>
      </c>
      <c r="V89" s="16">
        <f t="shared" si="32"/>
        <v>0</v>
      </c>
      <c r="W89" s="17">
        <f t="shared" si="61"/>
        <v>620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5.59</v>
      </c>
      <c r="AC89" s="8">
        <f t="shared" si="41"/>
        <v>0</v>
      </c>
      <c r="AD89" s="8">
        <f t="shared" si="42"/>
        <v>37.590000000000003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5.59</v>
      </c>
      <c r="AJ89" s="8">
        <f t="shared" si="48"/>
        <v>0</v>
      </c>
      <c r="AK89" s="8">
        <f t="shared" si="49"/>
        <v>37.590000000000003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288.82000000000005</v>
      </c>
      <c r="AQ89" s="8">
        <f t="shared" si="34"/>
        <v>0</v>
      </c>
      <c r="AR89" s="8">
        <f t="shared" si="50"/>
        <v>544.82000000000005</v>
      </c>
      <c r="AT89" s="8">
        <v>30.88</v>
      </c>
      <c r="AU89" s="8">
        <v>30.88</v>
      </c>
      <c r="AW89" s="203">
        <v>32</v>
      </c>
      <c r="AX89" s="203">
        <v>0</v>
      </c>
      <c r="AY89" s="203">
        <v>0</v>
      </c>
      <c r="AZ89" s="203">
        <v>0</v>
      </c>
      <c r="BA89" s="203">
        <v>5.59</v>
      </c>
      <c r="BB89" s="203">
        <v>0</v>
      </c>
      <c r="BC89" s="8">
        <f t="shared" si="51"/>
        <v>37.590000000000003</v>
      </c>
      <c r="BD89" s="203">
        <v>32</v>
      </c>
      <c r="BE89" s="203">
        <v>0</v>
      </c>
      <c r="BF89" s="203">
        <v>0</v>
      </c>
      <c r="BG89" s="203">
        <v>0</v>
      </c>
      <c r="BH89" s="203">
        <v>5.59</v>
      </c>
      <c r="BI89" s="203">
        <v>0</v>
      </c>
      <c r="BJ89" s="8">
        <f t="shared" si="52"/>
        <v>37.590000000000003</v>
      </c>
      <c r="BL89" s="8">
        <f t="shared" si="53"/>
        <v>30.88</v>
      </c>
      <c r="BM89" s="8">
        <f t="shared" si="54"/>
        <v>30.88</v>
      </c>
      <c r="BN89" s="8">
        <f t="shared" si="55"/>
        <v>37.590000000000003</v>
      </c>
      <c r="BO89" s="8">
        <f t="shared" si="56"/>
        <v>37.590000000000003</v>
      </c>
      <c r="BP89" s="138">
        <f t="shared" si="57"/>
        <v>-6.7100000000000044</v>
      </c>
      <c r="BQ89" s="138">
        <f t="shared" si="58"/>
        <v>-6.7100000000000044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840</v>
      </c>
      <c r="G90" s="16">
        <f>'[3]16'!G92</f>
        <v>0</v>
      </c>
      <c r="H90" s="17">
        <f t="shared" si="59"/>
        <v>1160</v>
      </c>
      <c r="I90" s="15">
        <f>'[3]16'!J92</f>
        <v>320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300</v>
      </c>
      <c r="N90" s="16">
        <f>'[3]16'!O92</f>
        <v>0</v>
      </c>
      <c r="O90" s="17">
        <f t="shared" si="60"/>
        <v>620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300</v>
      </c>
      <c r="V90" s="16">
        <f t="shared" si="32"/>
        <v>0</v>
      </c>
      <c r="W90" s="17">
        <f t="shared" si="61"/>
        <v>620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5.59</v>
      </c>
      <c r="AC90" s="8">
        <f t="shared" si="41"/>
        <v>0</v>
      </c>
      <c r="AD90" s="8">
        <f t="shared" si="42"/>
        <v>37.590000000000003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5.59</v>
      </c>
      <c r="AJ90" s="8">
        <f t="shared" si="48"/>
        <v>0</v>
      </c>
      <c r="AK90" s="8">
        <f t="shared" si="49"/>
        <v>37.590000000000003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288.82000000000005</v>
      </c>
      <c r="AQ90" s="8">
        <f t="shared" si="34"/>
        <v>0</v>
      </c>
      <c r="AR90" s="8">
        <f t="shared" si="50"/>
        <v>544.82000000000005</v>
      </c>
      <c r="AT90" s="8">
        <v>30.88</v>
      </c>
      <c r="AU90" s="8">
        <v>30.88</v>
      </c>
      <c r="AW90" s="203">
        <v>32</v>
      </c>
      <c r="AX90" s="203">
        <v>0</v>
      </c>
      <c r="AY90" s="203">
        <v>0</v>
      </c>
      <c r="AZ90" s="203">
        <v>0</v>
      </c>
      <c r="BA90" s="203">
        <v>5.59</v>
      </c>
      <c r="BB90" s="203">
        <v>0</v>
      </c>
      <c r="BC90" s="8">
        <f t="shared" si="51"/>
        <v>37.590000000000003</v>
      </c>
      <c r="BD90" s="203">
        <v>32</v>
      </c>
      <c r="BE90" s="203">
        <v>0</v>
      </c>
      <c r="BF90" s="203">
        <v>0</v>
      </c>
      <c r="BG90" s="203">
        <v>0</v>
      </c>
      <c r="BH90" s="203">
        <v>5.59</v>
      </c>
      <c r="BI90" s="203">
        <v>0</v>
      </c>
      <c r="BJ90" s="8">
        <f t="shared" si="52"/>
        <v>37.590000000000003</v>
      </c>
      <c r="BL90" s="8">
        <f t="shared" si="53"/>
        <v>30.88</v>
      </c>
      <c r="BM90" s="8">
        <f t="shared" si="54"/>
        <v>30.88</v>
      </c>
      <c r="BN90" s="8">
        <f t="shared" si="55"/>
        <v>37.590000000000003</v>
      </c>
      <c r="BO90" s="8">
        <f t="shared" si="56"/>
        <v>37.590000000000003</v>
      </c>
      <c r="BP90" s="138">
        <f t="shared" si="57"/>
        <v>-6.7100000000000044</v>
      </c>
      <c r="BQ90" s="138">
        <f t="shared" si="58"/>
        <v>-6.7100000000000044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840</v>
      </c>
      <c r="G91" s="16">
        <f>'[3]16'!G93</f>
        <v>0</v>
      </c>
      <c r="H91" s="17">
        <f t="shared" si="59"/>
        <v>1160</v>
      </c>
      <c r="I91" s="15">
        <f>'[3]16'!J93</f>
        <v>320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560</v>
      </c>
      <c r="N91" s="16">
        <f>'[3]16'!O93</f>
        <v>0</v>
      </c>
      <c r="O91" s="17">
        <f t="shared" si="60"/>
        <v>880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560</v>
      </c>
      <c r="V91" s="16">
        <f t="shared" si="32"/>
        <v>0</v>
      </c>
      <c r="W91" s="17">
        <f t="shared" si="61"/>
        <v>880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560</v>
      </c>
      <c r="AQ91" s="8">
        <f t="shared" si="34"/>
        <v>0</v>
      </c>
      <c r="AR91" s="8">
        <f t="shared" si="50"/>
        <v>816</v>
      </c>
      <c r="AT91" s="8">
        <v>30.88</v>
      </c>
      <c r="AU91" s="8">
        <v>30.88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840</v>
      </c>
      <c r="G92" s="16">
        <f>'[3]16'!G94</f>
        <v>0</v>
      </c>
      <c r="H92" s="17">
        <f t="shared" si="59"/>
        <v>1160</v>
      </c>
      <c r="I92" s="15">
        <f>'[3]16'!J94</f>
        <v>320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560</v>
      </c>
      <c r="N92" s="16">
        <f>'[3]16'!O94</f>
        <v>0</v>
      </c>
      <c r="O92" s="17">
        <f t="shared" si="60"/>
        <v>880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560</v>
      </c>
      <c r="V92" s="16">
        <f t="shared" si="32"/>
        <v>0</v>
      </c>
      <c r="W92" s="17">
        <f t="shared" si="61"/>
        <v>880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560</v>
      </c>
      <c r="AQ92" s="8">
        <f t="shared" si="34"/>
        <v>0</v>
      </c>
      <c r="AR92" s="8">
        <f t="shared" si="50"/>
        <v>816</v>
      </c>
      <c r="AT92" s="8">
        <v>30.88</v>
      </c>
      <c r="AU92" s="8">
        <v>30.88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840</v>
      </c>
      <c r="G93" s="16">
        <f>'[3]16'!G95</f>
        <v>0</v>
      </c>
      <c r="H93" s="17">
        <f t="shared" si="59"/>
        <v>1160</v>
      </c>
      <c r="I93" s="15">
        <f>'[3]16'!J95</f>
        <v>320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560</v>
      </c>
      <c r="N93" s="16">
        <f>'[3]16'!O95</f>
        <v>0</v>
      </c>
      <c r="O93" s="17">
        <f t="shared" si="60"/>
        <v>880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560</v>
      </c>
      <c r="V93" s="16">
        <f t="shared" si="32"/>
        <v>0</v>
      </c>
      <c r="W93" s="17">
        <f t="shared" si="61"/>
        <v>880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560</v>
      </c>
      <c r="AQ93" s="8">
        <f t="shared" si="34"/>
        <v>0</v>
      </c>
      <c r="AR93" s="8">
        <f t="shared" si="50"/>
        <v>816</v>
      </c>
      <c r="AT93" s="8">
        <v>30.88</v>
      </c>
      <c r="AU93" s="8">
        <v>30.88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840</v>
      </c>
      <c r="G94" s="16">
        <f>'[3]16'!G96</f>
        <v>0</v>
      </c>
      <c r="H94" s="17">
        <f t="shared" si="59"/>
        <v>1160</v>
      </c>
      <c r="I94" s="15">
        <f>'[3]16'!J96</f>
        <v>320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560</v>
      </c>
      <c r="N94" s="16">
        <f>'[3]16'!O96</f>
        <v>0</v>
      </c>
      <c r="O94" s="17">
        <f t="shared" si="60"/>
        <v>880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560</v>
      </c>
      <c r="V94" s="16">
        <f t="shared" si="32"/>
        <v>0</v>
      </c>
      <c r="W94" s="17">
        <f t="shared" si="61"/>
        <v>880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560</v>
      </c>
      <c r="AQ94" s="8">
        <f t="shared" si="34"/>
        <v>0</v>
      </c>
      <c r="AR94" s="8">
        <f t="shared" si="50"/>
        <v>816</v>
      </c>
      <c r="AT94" s="8">
        <v>30.88</v>
      </c>
      <c r="AU94" s="8">
        <v>30.88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840</v>
      </c>
      <c r="G95" s="16">
        <f>'[3]16'!G97</f>
        <v>0</v>
      </c>
      <c r="H95" s="17">
        <f t="shared" si="59"/>
        <v>1160</v>
      </c>
      <c r="I95" s="15">
        <f>'[3]16'!J97</f>
        <v>320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560</v>
      </c>
      <c r="N95" s="16">
        <f>'[3]16'!O97</f>
        <v>0</v>
      </c>
      <c r="O95" s="17">
        <f t="shared" si="60"/>
        <v>880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560</v>
      </c>
      <c r="V95" s="16">
        <f t="shared" si="32"/>
        <v>0</v>
      </c>
      <c r="W95" s="17">
        <f t="shared" si="61"/>
        <v>880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560</v>
      </c>
      <c r="AQ95" s="8">
        <f t="shared" si="34"/>
        <v>0</v>
      </c>
      <c r="AR95" s="8">
        <f t="shared" si="50"/>
        <v>816</v>
      </c>
      <c r="AT95" s="8">
        <v>30.88</v>
      </c>
      <c r="AU95" s="8">
        <v>30.88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840</v>
      </c>
      <c r="G96" s="16">
        <f>'[3]16'!G98</f>
        <v>0</v>
      </c>
      <c r="H96" s="17">
        <f t="shared" si="59"/>
        <v>1160</v>
      </c>
      <c r="I96" s="15">
        <f>'[3]16'!J98</f>
        <v>320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560</v>
      </c>
      <c r="N96" s="16">
        <f>'[3]16'!O98</f>
        <v>0</v>
      </c>
      <c r="O96" s="17">
        <f t="shared" si="60"/>
        <v>880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560</v>
      </c>
      <c r="V96" s="16">
        <f t="shared" si="32"/>
        <v>0</v>
      </c>
      <c r="W96" s="17">
        <f t="shared" si="61"/>
        <v>880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560</v>
      </c>
      <c r="AQ96" s="8">
        <f t="shared" si="34"/>
        <v>0</v>
      </c>
      <c r="AR96" s="8">
        <f t="shared" si="50"/>
        <v>816</v>
      </c>
      <c r="AT96" s="8">
        <v>30.88</v>
      </c>
      <c r="AU96" s="8">
        <v>30.88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840</v>
      </c>
      <c r="G97" s="16">
        <f>'[3]16'!G99</f>
        <v>0</v>
      </c>
      <c r="H97" s="17">
        <f t="shared" si="59"/>
        <v>1160</v>
      </c>
      <c r="I97" s="15">
        <f>'[3]16'!J99</f>
        <v>320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560</v>
      </c>
      <c r="N97" s="16">
        <f>'[3]16'!O99</f>
        <v>0</v>
      </c>
      <c r="O97" s="17">
        <f t="shared" si="60"/>
        <v>880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560</v>
      </c>
      <c r="V97" s="16">
        <f t="shared" si="32"/>
        <v>0</v>
      </c>
      <c r="W97" s="17">
        <f t="shared" si="61"/>
        <v>880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560</v>
      </c>
      <c r="AQ97" s="8">
        <f t="shared" si="34"/>
        <v>0</v>
      </c>
      <c r="AR97" s="8">
        <f t="shared" si="50"/>
        <v>816</v>
      </c>
      <c r="AT97" s="8">
        <v>30.88</v>
      </c>
      <c r="AU97" s="8">
        <v>30.88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840</v>
      </c>
      <c r="G98" s="16">
        <f>'[3]16'!G100</f>
        <v>0</v>
      </c>
      <c r="H98" s="17">
        <f t="shared" si="59"/>
        <v>1160</v>
      </c>
      <c r="I98" s="15">
        <f>'[3]16'!J100</f>
        <v>320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560</v>
      </c>
      <c r="N98" s="16">
        <f>'[3]16'!O100</f>
        <v>0</v>
      </c>
      <c r="O98" s="17">
        <f t="shared" si="60"/>
        <v>880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560</v>
      </c>
      <c r="V98" s="16">
        <f t="shared" si="32"/>
        <v>0</v>
      </c>
      <c r="W98" s="17">
        <f t="shared" si="61"/>
        <v>880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560</v>
      </c>
      <c r="AQ98" s="8">
        <f t="shared" si="34"/>
        <v>0</v>
      </c>
      <c r="AR98" s="8">
        <f t="shared" si="50"/>
        <v>816</v>
      </c>
      <c r="AT98" s="8">
        <v>30.88</v>
      </c>
      <c r="AU98" s="8">
        <v>30.88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20.34</v>
      </c>
      <c r="G99" s="15">
        <f t="shared" si="62"/>
        <v>0.15</v>
      </c>
      <c r="H99" s="15">
        <f t="shared" si="62"/>
        <v>28.17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4.8501577500000002</v>
      </c>
      <c r="N99" s="15">
        <f t="shared" si="62"/>
        <v>0.15</v>
      </c>
      <c r="O99" s="15">
        <f t="shared" si="62"/>
        <v>12.680157750000001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4.8501577500000002</v>
      </c>
      <c r="V99" s="15">
        <f t="shared" si="62"/>
        <v>0.15</v>
      </c>
      <c r="W99" s="15">
        <f t="shared" si="62"/>
        <v>12.680157750000001</v>
      </c>
      <c r="X99" s="15">
        <f t="shared" si="62"/>
        <v>0.69665500000000058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5.5899999999999995E-3</v>
      </c>
      <c r="AC99" s="15">
        <f t="shared" si="62"/>
        <v>0</v>
      </c>
      <c r="AD99" s="15">
        <f t="shared" si="62"/>
        <v>0.70224500000000067</v>
      </c>
      <c r="AE99" s="15">
        <f t="shared" si="62"/>
        <v>0.68932000000000049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5.5899999999999995E-3</v>
      </c>
      <c r="AJ99" s="15">
        <f t="shared" si="62"/>
        <v>0</v>
      </c>
      <c r="AK99" s="15">
        <f t="shared" si="62"/>
        <v>0.69491000000000069</v>
      </c>
      <c r="AL99" s="15">
        <f t="shared" si="62"/>
        <v>6.2940249999999933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4.8389777499999997</v>
      </c>
      <c r="AQ99" s="15">
        <f t="shared" si="62"/>
        <v>0.15</v>
      </c>
      <c r="AR99" s="15">
        <f t="shared" si="62"/>
        <v>11.283002749999994</v>
      </c>
      <c r="AS99" s="15">
        <f t="shared" si="62"/>
        <v>0</v>
      </c>
      <c r="AT99" s="15">
        <f t="shared" si="62"/>
        <v>0.67219000000000051</v>
      </c>
      <c r="AU99" s="15">
        <f t="shared" si="62"/>
        <v>0.64131000000000049</v>
      </c>
      <c r="AV99" s="15">
        <f t="shared" si="62"/>
        <v>0</v>
      </c>
      <c r="AW99" s="15">
        <f t="shared" si="62"/>
        <v>0.69665500000000058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5.5899999999999995E-3</v>
      </c>
      <c r="BB99" s="15">
        <f t="shared" si="62"/>
        <v>0</v>
      </c>
      <c r="BC99" s="15">
        <f t="shared" si="62"/>
        <v>0.70224500000000067</v>
      </c>
      <c r="BD99" s="15">
        <f t="shared" si="62"/>
        <v>0.68932000000000049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5.5899999999999995E-3</v>
      </c>
      <c r="BI99" s="15">
        <f t="shared" si="62"/>
        <v>0</v>
      </c>
      <c r="BJ99" s="15">
        <f t="shared" ref="BJ99:BQ99" si="63">SUM(BJ3:BJ98)/4000</f>
        <v>0.69491000000000069</v>
      </c>
      <c r="BK99" s="15"/>
      <c r="BL99" s="15">
        <f t="shared" si="63"/>
        <v>0.67219000000000051</v>
      </c>
      <c r="BM99" s="15">
        <f t="shared" si="63"/>
        <v>0.64131000000000049</v>
      </c>
      <c r="BN99" s="15">
        <f t="shared" si="63"/>
        <v>0.70224500000000067</v>
      </c>
      <c r="BO99" s="15">
        <f t="shared" si="63"/>
        <v>0.69491000000000069</v>
      </c>
      <c r="BP99" s="15">
        <f t="shared" si="63"/>
        <v>-3.0055000000000061E-2</v>
      </c>
      <c r="BQ99" s="15">
        <f t="shared" si="63"/>
        <v>-5.3599999999999905E-2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45459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</v>
      </c>
      <c r="J9">
        <f>BYPL_EOD!AE9+BYPL_EOD!AF9</f>
        <v>91.6</v>
      </c>
      <c r="K9">
        <f>MES_EOD!AE9+MES_EOD!AF9</f>
        <v>16</v>
      </c>
      <c r="L9">
        <f>NDMC_EOD!AE9+NDMC_EOD!AF9</f>
        <v>44.49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</v>
      </c>
      <c r="Q9">
        <v>91.6</v>
      </c>
      <c r="R9">
        <v>16</v>
      </c>
      <c r="S9">
        <v>44.49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</v>
      </c>
      <c r="J11">
        <f>BYPL_EOD!AE11+BYPL_EOD!AF11</f>
        <v>71.599999999999994</v>
      </c>
      <c r="K11">
        <f>MES_EOD!AE11+MES_EOD!AF11</f>
        <v>16</v>
      </c>
      <c r="L11">
        <f>NDMC_EOD!AE11+NDMC_EOD!AF11</f>
        <v>64.489999999999995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</v>
      </c>
      <c r="Q11">
        <v>71.599999999999994</v>
      </c>
      <c r="R11">
        <v>16</v>
      </c>
      <c r="S11">
        <v>64.489999999999995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</v>
      </c>
      <c r="J15">
        <f>BYPL_EOD!AE15+BYPL_EOD!AF15</f>
        <v>91.6</v>
      </c>
      <c r="K15">
        <f>MES_EOD!AE15+MES_EOD!AF15</f>
        <v>16</v>
      </c>
      <c r="L15">
        <f>NDMC_EOD!AE15+NDMC_EOD!AF15</f>
        <v>44.49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</v>
      </c>
      <c r="Q15">
        <v>91.6</v>
      </c>
      <c r="R15">
        <v>16</v>
      </c>
      <c r="S15">
        <v>44.49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</v>
      </c>
      <c r="J16">
        <f>BYPL_EOD!AE16+BYPL_EOD!AF16</f>
        <v>91.6</v>
      </c>
      <c r="K16">
        <f>MES_EOD!AE16+MES_EOD!AF16</f>
        <v>16</v>
      </c>
      <c r="L16">
        <f>NDMC_EOD!AE16+NDMC_EOD!AF16</f>
        <v>44.49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</v>
      </c>
      <c r="Q16">
        <v>91.6</v>
      </c>
      <c r="R16">
        <v>16</v>
      </c>
      <c r="S16">
        <v>44.49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</v>
      </c>
      <c r="J17">
        <f>BYPL_EOD!AE17+BYPL_EOD!AF17</f>
        <v>91.6</v>
      </c>
      <c r="K17">
        <f>MES_EOD!AE17+MES_EOD!AF17</f>
        <v>16</v>
      </c>
      <c r="L17">
        <f>NDMC_EOD!AE17+NDMC_EOD!AF17</f>
        <v>44.49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</v>
      </c>
      <c r="Q17">
        <v>91.6</v>
      </c>
      <c r="R17">
        <v>16</v>
      </c>
      <c r="S17">
        <v>44.49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</v>
      </c>
      <c r="J18">
        <f>BYPL_EOD!AE18+BYPL_EOD!AF18</f>
        <v>91.6</v>
      </c>
      <c r="K18">
        <f>MES_EOD!AE18+MES_EOD!AF18</f>
        <v>16</v>
      </c>
      <c r="L18">
        <f>NDMC_EOD!AE18+NDMC_EOD!AF18</f>
        <v>44.49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</v>
      </c>
      <c r="Q18">
        <v>91.6</v>
      </c>
      <c r="R18">
        <v>16</v>
      </c>
      <c r="S18">
        <v>44.49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</v>
      </c>
      <c r="J19">
        <f>BYPL_EOD!AE19+BYPL_EOD!AF19</f>
        <v>91.6</v>
      </c>
      <c r="K19">
        <f>MES_EOD!AE19+MES_EOD!AF19</f>
        <v>16</v>
      </c>
      <c r="L19">
        <f>NDMC_EOD!AE19+NDMC_EOD!AF19</f>
        <v>44.49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</v>
      </c>
      <c r="Q19">
        <v>91.6</v>
      </c>
      <c r="R19">
        <v>16</v>
      </c>
      <c r="S19">
        <v>44.49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</v>
      </c>
      <c r="J20">
        <f>BYPL_EOD!AE20+BYPL_EOD!AF20</f>
        <v>91.6</v>
      </c>
      <c r="K20">
        <f>MES_EOD!AE20+MES_EOD!AF20</f>
        <v>16</v>
      </c>
      <c r="L20">
        <f>NDMC_EOD!AE20+NDMC_EOD!AF20</f>
        <v>44.49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</v>
      </c>
      <c r="Q20">
        <v>91.6</v>
      </c>
      <c r="R20">
        <v>16</v>
      </c>
      <c r="S20">
        <v>44.49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</v>
      </c>
      <c r="J21">
        <f>BYPL_EOD!AE21+BYPL_EOD!AF21</f>
        <v>91.6</v>
      </c>
      <c r="K21">
        <f>MES_EOD!AE21+MES_EOD!AF21</f>
        <v>16</v>
      </c>
      <c r="L21">
        <f>NDMC_EOD!AE21+NDMC_EOD!AF21</f>
        <v>44.49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</v>
      </c>
      <c r="Q21">
        <v>91.6</v>
      </c>
      <c r="R21">
        <v>16</v>
      </c>
      <c r="S21">
        <v>44.49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</v>
      </c>
      <c r="J22">
        <f>BYPL_EOD!AE22+BYPL_EOD!AF22</f>
        <v>91.6</v>
      </c>
      <c r="K22">
        <f>MES_EOD!AE22+MES_EOD!AF22</f>
        <v>16</v>
      </c>
      <c r="L22">
        <f>NDMC_EOD!AE22+NDMC_EOD!AF22</f>
        <v>44.49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</v>
      </c>
      <c r="Q22">
        <v>91.6</v>
      </c>
      <c r="R22">
        <v>16</v>
      </c>
      <c r="S22">
        <v>44.49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80.63</v>
      </c>
      <c r="J59">
        <f>BYPL_EOD!AE59+BYPL_EOD!AF59</f>
        <v>45.8</v>
      </c>
      <c r="K59">
        <f>MES_EOD!AE59+MES_EOD!AF59</f>
        <v>17.399999999999999</v>
      </c>
      <c r="L59">
        <f>NDMC_EOD!AE59+NDMC_EOD!AF59</f>
        <v>86.23</v>
      </c>
      <c r="M59">
        <f>TPDDL_EOD!AE59+TPDDL_EOD!AF59</f>
        <v>54.95</v>
      </c>
      <c r="N59">
        <f t="shared" si="0"/>
        <v>285.01</v>
      </c>
      <c r="O59" s="112">
        <f t="shared" si="1"/>
        <v>-9.9999999999909051E-3</v>
      </c>
      <c r="P59">
        <v>80.627170976456966</v>
      </c>
      <c r="Q59">
        <v>45.798393038840743</v>
      </c>
      <c r="R59">
        <v>17.399389495105435</v>
      </c>
      <c r="S59">
        <v>86.226974492123091</v>
      </c>
      <c r="T59">
        <v>54.948071997473775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80.63</v>
      </c>
      <c r="J60">
        <f>BYPL_EOD!AE60+BYPL_EOD!AF60</f>
        <v>45.8</v>
      </c>
      <c r="K60">
        <f>MES_EOD!AE60+MES_EOD!AF60</f>
        <v>17.399999999999999</v>
      </c>
      <c r="L60">
        <f>NDMC_EOD!AE60+NDMC_EOD!AF60</f>
        <v>86.23</v>
      </c>
      <c r="M60">
        <f>TPDDL_EOD!AE60+TPDDL_EOD!AF60</f>
        <v>54.95</v>
      </c>
      <c r="N60">
        <f t="shared" si="0"/>
        <v>285.01</v>
      </c>
      <c r="O60" s="112">
        <f t="shared" si="1"/>
        <v>-9.9999999999909051E-3</v>
      </c>
      <c r="P60">
        <v>80.627170976456966</v>
      </c>
      <c r="Q60">
        <v>45.798393038840743</v>
      </c>
      <c r="R60">
        <v>17.399389495105435</v>
      </c>
      <c r="S60">
        <v>86.226974492123091</v>
      </c>
      <c r="T60">
        <v>54.948071997473775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80.63</v>
      </c>
      <c r="J61">
        <f>BYPL_EOD!AE61+BYPL_EOD!AF61</f>
        <v>45.8</v>
      </c>
      <c r="K61">
        <f>MES_EOD!AE61+MES_EOD!AF61</f>
        <v>17.399999999999999</v>
      </c>
      <c r="L61">
        <f>NDMC_EOD!AE61+NDMC_EOD!AF61</f>
        <v>86.23</v>
      </c>
      <c r="M61">
        <f>TPDDL_EOD!AE61+TPDDL_EOD!AF61</f>
        <v>54.95</v>
      </c>
      <c r="N61">
        <f t="shared" si="0"/>
        <v>285.01</v>
      </c>
      <c r="O61" s="112">
        <f t="shared" si="1"/>
        <v>-9.9999999999909051E-3</v>
      </c>
      <c r="P61">
        <v>80.627170976456966</v>
      </c>
      <c r="Q61">
        <v>45.798393038840743</v>
      </c>
      <c r="R61">
        <v>17.399389495105435</v>
      </c>
      <c r="S61">
        <v>86.226974492123091</v>
      </c>
      <c r="T61">
        <v>54.948071997473775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80.63</v>
      </c>
      <c r="J62">
        <f>BYPL_EOD!AE62+BYPL_EOD!AF62</f>
        <v>45.8</v>
      </c>
      <c r="K62">
        <f>MES_EOD!AE62+MES_EOD!AF62</f>
        <v>17.399999999999999</v>
      </c>
      <c r="L62">
        <f>NDMC_EOD!AE62+NDMC_EOD!AF62</f>
        <v>86.23</v>
      </c>
      <c r="M62">
        <f>TPDDL_EOD!AE62+TPDDL_EOD!AF62</f>
        <v>54.95</v>
      </c>
      <c r="N62">
        <f t="shared" si="0"/>
        <v>285.01</v>
      </c>
      <c r="O62" s="112">
        <f t="shared" si="1"/>
        <v>-9.9999999999909051E-3</v>
      </c>
      <c r="P62">
        <v>80.627170976456966</v>
      </c>
      <c r="Q62">
        <v>45.798393038840743</v>
      </c>
      <c r="R62">
        <v>17.399389495105435</v>
      </c>
      <c r="S62">
        <v>86.226974492123091</v>
      </c>
      <c r="T62">
        <v>54.948071997473775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80.63</v>
      </c>
      <c r="J63">
        <f>BYPL_EOD!AE63+BYPL_EOD!AF63</f>
        <v>45.8</v>
      </c>
      <c r="K63">
        <f>MES_EOD!AE63+MES_EOD!AF63</f>
        <v>17.399999999999999</v>
      </c>
      <c r="L63">
        <f>NDMC_EOD!AE63+NDMC_EOD!AF63</f>
        <v>86.23</v>
      </c>
      <c r="M63">
        <f>TPDDL_EOD!AE63+TPDDL_EOD!AF63</f>
        <v>54.95</v>
      </c>
      <c r="N63">
        <f t="shared" si="0"/>
        <v>285.01</v>
      </c>
      <c r="O63" s="112">
        <f t="shared" si="1"/>
        <v>-9.9999999999909051E-3</v>
      </c>
      <c r="P63">
        <v>80.627170976456966</v>
      </c>
      <c r="Q63">
        <v>45.798393038840743</v>
      </c>
      <c r="R63">
        <v>17.399389495105435</v>
      </c>
      <c r="S63">
        <v>86.226974492123091</v>
      </c>
      <c r="T63">
        <v>54.948071997473775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80.63</v>
      </c>
      <c r="J64">
        <f>BYPL_EOD!AE64+BYPL_EOD!AF64</f>
        <v>45.8</v>
      </c>
      <c r="K64">
        <f>MES_EOD!AE64+MES_EOD!AF64</f>
        <v>17.399999999999999</v>
      </c>
      <c r="L64">
        <f>NDMC_EOD!AE64+NDMC_EOD!AF64</f>
        <v>86.23</v>
      </c>
      <c r="M64">
        <f>TPDDL_EOD!AE64+TPDDL_EOD!AF64</f>
        <v>54.95</v>
      </c>
      <c r="N64">
        <f t="shared" si="0"/>
        <v>285.01</v>
      </c>
      <c r="O64" s="112">
        <f t="shared" si="1"/>
        <v>-9.9999999999909051E-3</v>
      </c>
      <c r="P64">
        <v>80.627170976456966</v>
      </c>
      <c r="Q64">
        <v>45.798393038840743</v>
      </c>
      <c r="R64">
        <v>17.399389495105435</v>
      </c>
      <c r="S64">
        <v>86.226974492123091</v>
      </c>
      <c r="T64">
        <v>54.948071997473775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80.63</v>
      </c>
      <c r="J65">
        <f>BYPL_EOD!AE65+BYPL_EOD!AF65</f>
        <v>45.8</v>
      </c>
      <c r="K65">
        <f>MES_EOD!AE65+MES_EOD!AF65</f>
        <v>17.399999999999999</v>
      </c>
      <c r="L65">
        <f>NDMC_EOD!AE65+NDMC_EOD!AF65</f>
        <v>86.23</v>
      </c>
      <c r="M65">
        <f>TPDDL_EOD!AE65+TPDDL_EOD!AF65</f>
        <v>54.95</v>
      </c>
      <c r="N65">
        <f t="shared" si="0"/>
        <v>285.01</v>
      </c>
      <c r="O65" s="112">
        <f t="shared" si="1"/>
        <v>-9.9999999999909051E-3</v>
      </c>
      <c r="P65">
        <v>80.627170976456966</v>
      </c>
      <c r="Q65">
        <v>45.798393038840743</v>
      </c>
      <c r="R65">
        <v>17.399389495105435</v>
      </c>
      <c r="S65">
        <v>86.226974492123091</v>
      </c>
      <c r="T65">
        <v>54.948071997473775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80.63</v>
      </c>
      <c r="J66">
        <f>BYPL_EOD!AE66+BYPL_EOD!AF66</f>
        <v>45.8</v>
      </c>
      <c r="K66">
        <f>MES_EOD!AE66+MES_EOD!AF66</f>
        <v>17.399999999999999</v>
      </c>
      <c r="L66">
        <f>NDMC_EOD!AE66+NDMC_EOD!AF66</f>
        <v>86.23</v>
      </c>
      <c r="M66">
        <f>TPDDL_EOD!AE66+TPDDL_EOD!AF66</f>
        <v>54.95</v>
      </c>
      <c r="N66">
        <f t="shared" si="0"/>
        <v>285.01</v>
      </c>
      <c r="O66" s="112">
        <f t="shared" si="1"/>
        <v>-9.9999999999909051E-3</v>
      </c>
      <c r="P66">
        <v>80.627170976456966</v>
      </c>
      <c r="Q66">
        <v>45.798393038840743</v>
      </c>
      <c r="R66">
        <v>17.399389495105435</v>
      </c>
      <c r="S66">
        <v>86.226974492123091</v>
      </c>
      <c r="T66">
        <v>54.948071997473775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80.63</v>
      </c>
      <c r="J67">
        <f>BYPL_EOD!AE67+BYPL_EOD!AF67</f>
        <v>45.8</v>
      </c>
      <c r="K67">
        <f>MES_EOD!AE67+MES_EOD!AF67</f>
        <v>17.399999999999999</v>
      </c>
      <c r="L67">
        <f>NDMC_EOD!AE67+NDMC_EOD!AF67</f>
        <v>86.23</v>
      </c>
      <c r="M67">
        <f>TPDDL_EOD!AE67+TPDDL_EOD!AF67</f>
        <v>54.95</v>
      </c>
      <c r="N67">
        <f t="shared" ref="N67:N98" si="6">SUM(I67:M67)</f>
        <v>285.01</v>
      </c>
      <c r="O67" s="112">
        <f t="shared" ref="O67:O98" si="7">G67-N67</f>
        <v>-9.9999999999909051E-3</v>
      </c>
      <c r="P67">
        <v>80.627170976456966</v>
      </c>
      <c r="Q67">
        <v>45.798393038840743</v>
      </c>
      <c r="R67">
        <v>17.399389495105435</v>
      </c>
      <c r="S67">
        <v>86.226974492123091</v>
      </c>
      <c r="T67">
        <v>54.948071997473775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80.63</v>
      </c>
      <c r="J68">
        <f>BYPL_EOD!AE68+BYPL_EOD!AF68</f>
        <v>45.8</v>
      </c>
      <c r="K68">
        <f>MES_EOD!AE68+MES_EOD!AF68</f>
        <v>17.399999999999999</v>
      </c>
      <c r="L68">
        <f>NDMC_EOD!AE68+NDMC_EOD!AF68</f>
        <v>86.23</v>
      </c>
      <c r="M68">
        <f>TPDDL_EOD!AE68+TPDDL_EOD!AF68</f>
        <v>54.95</v>
      </c>
      <c r="N68">
        <f t="shared" si="6"/>
        <v>285.01</v>
      </c>
      <c r="O68" s="112">
        <f t="shared" si="7"/>
        <v>-9.9999999999909051E-3</v>
      </c>
      <c r="P68">
        <v>80.627170976456966</v>
      </c>
      <c r="Q68">
        <v>45.798393038840743</v>
      </c>
      <c r="R68">
        <v>17.399389495105435</v>
      </c>
      <c r="S68">
        <v>86.226974492123091</v>
      </c>
      <c r="T68">
        <v>54.948071997473775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80.63</v>
      </c>
      <c r="J69">
        <f>BYPL_EOD!AE69+BYPL_EOD!AF69</f>
        <v>45.8</v>
      </c>
      <c r="K69">
        <f>MES_EOD!AE69+MES_EOD!AF69</f>
        <v>17.399999999999999</v>
      </c>
      <c r="L69">
        <f>NDMC_EOD!AE69+NDMC_EOD!AF69</f>
        <v>86.23</v>
      </c>
      <c r="M69">
        <f>TPDDL_EOD!AE69+TPDDL_EOD!AF69</f>
        <v>54.95</v>
      </c>
      <c r="N69">
        <f t="shared" si="6"/>
        <v>285.01</v>
      </c>
      <c r="O69" s="112">
        <f t="shared" si="7"/>
        <v>-9.9999999999909051E-3</v>
      </c>
      <c r="P69">
        <v>80.627170976456966</v>
      </c>
      <c r="Q69">
        <v>45.798393038840743</v>
      </c>
      <c r="R69">
        <v>17.399389495105435</v>
      </c>
      <c r="S69">
        <v>86.226974492123091</v>
      </c>
      <c r="T69">
        <v>54.948071997473775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80.63</v>
      </c>
      <c r="J70">
        <f>BYPL_EOD!AE70+BYPL_EOD!AF70</f>
        <v>45.8</v>
      </c>
      <c r="K70">
        <f>MES_EOD!AE70+MES_EOD!AF70</f>
        <v>17.399999999999999</v>
      </c>
      <c r="L70">
        <f>NDMC_EOD!AE70+NDMC_EOD!AF70</f>
        <v>86.23</v>
      </c>
      <c r="M70">
        <f>TPDDL_EOD!AE70+TPDDL_EOD!AF70</f>
        <v>54.95</v>
      </c>
      <c r="N70">
        <f t="shared" si="6"/>
        <v>285.01</v>
      </c>
      <c r="O70" s="112">
        <f t="shared" si="7"/>
        <v>-9.9999999999909051E-3</v>
      </c>
      <c r="P70">
        <v>80.627170976456966</v>
      </c>
      <c r="Q70">
        <v>45.798393038840743</v>
      </c>
      <c r="R70">
        <v>17.399389495105435</v>
      </c>
      <c r="S70">
        <v>86.226974492123091</v>
      </c>
      <c r="T70">
        <v>54.948071997473775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80.63</v>
      </c>
      <c r="J71">
        <f>BYPL_EOD!AE71+BYPL_EOD!AF71</f>
        <v>45.8</v>
      </c>
      <c r="K71">
        <f>MES_EOD!AE71+MES_EOD!AF71</f>
        <v>17.399999999999999</v>
      </c>
      <c r="L71">
        <f>NDMC_EOD!AE71+NDMC_EOD!AF71</f>
        <v>86.23</v>
      </c>
      <c r="M71">
        <f>TPDDL_EOD!AE71+TPDDL_EOD!AF71</f>
        <v>54.95</v>
      </c>
      <c r="N71">
        <f t="shared" si="6"/>
        <v>285.01</v>
      </c>
      <c r="O71" s="112">
        <f t="shared" si="7"/>
        <v>-9.9999999999909051E-3</v>
      </c>
      <c r="P71">
        <v>80.627170976456966</v>
      </c>
      <c r="Q71">
        <v>45.798393038840743</v>
      </c>
      <c r="R71">
        <v>17.399389495105435</v>
      </c>
      <c r="S71">
        <v>86.226974492123091</v>
      </c>
      <c r="T71">
        <v>54.948071997473775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80.63</v>
      </c>
      <c r="J72">
        <f>BYPL_EOD!AE72+BYPL_EOD!AF72</f>
        <v>45.8</v>
      </c>
      <c r="K72">
        <f>MES_EOD!AE72+MES_EOD!AF72</f>
        <v>17.399999999999999</v>
      </c>
      <c r="L72">
        <f>NDMC_EOD!AE72+NDMC_EOD!AF72</f>
        <v>86.23</v>
      </c>
      <c r="M72">
        <f>TPDDL_EOD!AE72+TPDDL_EOD!AF72</f>
        <v>54.95</v>
      </c>
      <c r="N72">
        <f t="shared" si="6"/>
        <v>285.01</v>
      </c>
      <c r="O72" s="112">
        <f t="shared" si="7"/>
        <v>-9.9999999999909051E-3</v>
      </c>
      <c r="P72">
        <v>80.627170976456966</v>
      </c>
      <c r="Q72">
        <v>45.798393038840743</v>
      </c>
      <c r="R72">
        <v>17.399389495105435</v>
      </c>
      <c r="S72">
        <v>86.226974492123091</v>
      </c>
      <c r="T72">
        <v>54.948071997473775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80.63</v>
      </c>
      <c r="J73">
        <f>BYPL_EOD!AE73+BYPL_EOD!AF73</f>
        <v>45.8</v>
      </c>
      <c r="K73">
        <f>MES_EOD!AE73+MES_EOD!AF73</f>
        <v>17.399999999999999</v>
      </c>
      <c r="L73">
        <f>NDMC_EOD!AE73+NDMC_EOD!AF73</f>
        <v>86.23</v>
      </c>
      <c r="M73">
        <f>TPDDL_EOD!AE73+TPDDL_EOD!AF73</f>
        <v>54.95</v>
      </c>
      <c r="N73">
        <f t="shared" si="6"/>
        <v>285.01</v>
      </c>
      <c r="O73" s="112">
        <f t="shared" si="7"/>
        <v>-9.9999999999909051E-3</v>
      </c>
      <c r="P73">
        <v>80.627170976456966</v>
      </c>
      <c r="Q73">
        <v>45.798393038840743</v>
      </c>
      <c r="R73">
        <v>17.399389495105435</v>
      </c>
      <c r="S73">
        <v>86.226974492123091</v>
      </c>
      <c r="T73">
        <v>54.948071997473775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80.63</v>
      </c>
      <c r="J74">
        <f>BYPL_EOD!AE74+BYPL_EOD!AF74</f>
        <v>45.8</v>
      </c>
      <c r="K74">
        <f>MES_EOD!AE74+MES_EOD!AF74</f>
        <v>17.399999999999999</v>
      </c>
      <c r="L74">
        <f>NDMC_EOD!AE74+NDMC_EOD!AF74</f>
        <v>86.23</v>
      </c>
      <c r="M74">
        <f>TPDDL_EOD!AE74+TPDDL_EOD!AF74</f>
        <v>54.95</v>
      </c>
      <c r="N74">
        <f t="shared" si="6"/>
        <v>285.01</v>
      </c>
      <c r="O74" s="112">
        <f t="shared" si="7"/>
        <v>-9.9999999999909051E-3</v>
      </c>
      <c r="P74">
        <v>80.627170976456966</v>
      </c>
      <c r="Q74">
        <v>45.798393038840743</v>
      </c>
      <c r="R74">
        <v>17.399389495105435</v>
      </c>
      <c r="S74">
        <v>86.226974492123091</v>
      </c>
      <c r="T74">
        <v>54.948071997473775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80.63</v>
      </c>
      <c r="J75">
        <f>BYPL_EOD!AE75+BYPL_EOD!AF75</f>
        <v>45.8</v>
      </c>
      <c r="K75">
        <f>MES_EOD!AE75+MES_EOD!AF75</f>
        <v>17.399999999999999</v>
      </c>
      <c r="L75">
        <f>NDMC_EOD!AE75+NDMC_EOD!AF75</f>
        <v>86.23</v>
      </c>
      <c r="M75">
        <f>TPDDL_EOD!AE75+TPDDL_EOD!AF75</f>
        <v>54.95</v>
      </c>
      <c r="N75">
        <f t="shared" si="6"/>
        <v>285.01</v>
      </c>
      <c r="O75" s="112">
        <f t="shared" si="7"/>
        <v>-9.9999999999909051E-3</v>
      </c>
      <c r="P75">
        <v>80.627170976456966</v>
      </c>
      <c r="Q75">
        <v>45.798393038840743</v>
      </c>
      <c r="R75">
        <v>17.399389495105435</v>
      </c>
      <c r="S75">
        <v>86.226974492123091</v>
      </c>
      <c r="T75">
        <v>54.948071997473775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80.63</v>
      </c>
      <c r="J76">
        <f>BYPL_EOD!AE76+BYPL_EOD!AF76</f>
        <v>45.8</v>
      </c>
      <c r="K76">
        <f>MES_EOD!AE76+MES_EOD!AF76</f>
        <v>17.399999999999999</v>
      </c>
      <c r="L76">
        <f>NDMC_EOD!AE76+NDMC_EOD!AF76</f>
        <v>86.23</v>
      </c>
      <c r="M76">
        <f>TPDDL_EOD!AE76+TPDDL_EOD!AF76</f>
        <v>54.95</v>
      </c>
      <c r="N76">
        <f t="shared" si="6"/>
        <v>285.01</v>
      </c>
      <c r="O76" s="112">
        <f t="shared" si="7"/>
        <v>-9.9999999999909051E-3</v>
      </c>
      <c r="P76">
        <v>80.627170976456966</v>
      </c>
      <c r="Q76">
        <v>45.798393038840743</v>
      </c>
      <c r="R76">
        <v>17.399389495105435</v>
      </c>
      <c r="S76">
        <v>86.226974492123091</v>
      </c>
      <c r="T76">
        <v>54.948071997473775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80.63</v>
      </c>
      <c r="J77">
        <f>BYPL_EOD!AE77+BYPL_EOD!AF77</f>
        <v>45.8</v>
      </c>
      <c r="K77">
        <f>MES_EOD!AE77+MES_EOD!AF77</f>
        <v>17.399999999999999</v>
      </c>
      <c r="L77">
        <f>NDMC_EOD!AE77+NDMC_EOD!AF77</f>
        <v>86.23</v>
      </c>
      <c r="M77">
        <f>TPDDL_EOD!AE77+TPDDL_EOD!AF77</f>
        <v>54.95</v>
      </c>
      <c r="N77">
        <f t="shared" si="6"/>
        <v>285.01</v>
      </c>
      <c r="O77" s="112">
        <f t="shared" si="7"/>
        <v>-9.9999999999909051E-3</v>
      </c>
      <c r="P77">
        <v>80.627170976456966</v>
      </c>
      <c r="Q77">
        <v>45.798393038840743</v>
      </c>
      <c r="R77">
        <v>17.399389495105435</v>
      </c>
      <c r="S77">
        <v>86.226974492123091</v>
      </c>
      <c r="T77">
        <v>54.948071997473775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80.63</v>
      </c>
      <c r="J78">
        <f>BYPL_EOD!AE78+BYPL_EOD!AF78</f>
        <v>45.8</v>
      </c>
      <c r="K78">
        <f>MES_EOD!AE78+MES_EOD!AF78</f>
        <v>17.399999999999999</v>
      </c>
      <c r="L78">
        <f>NDMC_EOD!AE78+NDMC_EOD!AF78</f>
        <v>86.23</v>
      </c>
      <c r="M78">
        <f>TPDDL_EOD!AE78+TPDDL_EOD!AF78</f>
        <v>54.95</v>
      </c>
      <c r="N78">
        <f t="shared" si="6"/>
        <v>285.01</v>
      </c>
      <c r="O78" s="112">
        <f t="shared" si="7"/>
        <v>-9.9999999999909051E-3</v>
      </c>
      <c r="P78">
        <v>80.627170976456966</v>
      </c>
      <c r="Q78">
        <v>45.798393038840743</v>
      </c>
      <c r="R78">
        <v>17.399389495105435</v>
      </c>
      <c r="S78">
        <v>86.226974492123091</v>
      </c>
      <c r="T78">
        <v>54.948071997473775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80.63</v>
      </c>
      <c r="J79">
        <f>BYPL_EOD!AE79+BYPL_EOD!AF79</f>
        <v>45.8</v>
      </c>
      <c r="K79">
        <f>MES_EOD!AE79+MES_EOD!AF79</f>
        <v>17.399999999999999</v>
      </c>
      <c r="L79">
        <f>NDMC_EOD!AE79+NDMC_EOD!AF79</f>
        <v>86.23</v>
      </c>
      <c r="M79">
        <f>TPDDL_EOD!AE79+TPDDL_EOD!AF79</f>
        <v>54.95</v>
      </c>
      <c r="N79">
        <f t="shared" si="6"/>
        <v>285.01</v>
      </c>
      <c r="O79" s="112">
        <f t="shared" si="7"/>
        <v>-9.9999999999909051E-3</v>
      </c>
      <c r="P79">
        <v>80.627170976456966</v>
      </c>
      <c r="Q79">
        <v>45.798393038840743</v>
      </c>
      <c r="R79">
        <v>17.399389495105435</v>
      </c>
      <c r="S79">
        <v>86.226974492123091</v>
      </c>
      <c r="T79">
        <v>54.948071997473775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80.63</v>
      </c>
      <c r="J80">
        <f>BYPL_EOD!AE80+BYPL_EOD!AF80</f>
        <v>45.8</v>
      </c>
      <c r="K80">
        <f>MES_EOD!AE80+MES_EOD!AF80</f>
        <v>17.399999999999999</v>
      </c>
      <c r="L80">
        <f>NDMC_EOD!AE80+NDMC_EOD!AF80</f>
        <v>86.23</v>
      </c>
      <c r="M80">
        <f>TPDDL_EOD!AE80+TPDDL_EOD!AF80</f>
        <v>54.95</v>
      </c>
      <c r="N80">
        <f t="shared" si="6"/>
        <v>285.01</v>
      </c>
      <c r="O80" s="112">
        <f t="shared" si="7"/>
        <v>-9.9999999999909051E-3</v>
      </c>
      <c r="P80">
        <v>80.627170976456966</v>
      </c>
      <c r="Q80">
        <v>45.798393038840743</v>
      </c>
      <c r="R80">
        <v>17.399389495105435</v>
      </c>
      <c r="S80">
        <v>86.226974492123091</v>
      </c>
      <c r="T80">
        <v>54.948071997473775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80.63</v>
      </c>
      <c r="J81">
        <f>BYPL_EOD!AE81+BYPL_EOD!AF81</f>
        <v>45.8</v>
      </c>
      <c r="K81">
        <f>MES_EOD!AE81+MES_EOD!AF81</f>
        <v>17.399999999999999</v>
      </c>
      <c r="L81">
        <f>NDMC_EOD!AE81+NDMC_EOD!AF81</f>
        <v>86.23</v>
      </c>
      <c r="M81">
        <f>TPDDL_EOD!AE81+TPDDL_EOD!AF81</f>
        <v>54.95</v>
      </c>
      <c r="N81">
        <f t="shared" si="6"/>
        <v>285.01</v>
      </c>
      <c r="O81" s="112">
        <f t="shared" si="7"/>
        <v>-9.9999999999909051E-3</v>
      </c>
      <c r="P81">
        <v>80.627170976456966</v>
      </c>
      <c r="Q81">
        <v>45.798393038840743</v>
      </c>
      <c r="R81">
        <v>17.399389495105435</v>
      </c>
      <c r="S81">
        <v>86.226974492123091</v>
      </c>
      <c r="T81">
        <v>54.948071997473775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80.63</v>
      </c>
      <c r="J82">
        <f>BYPL_EOD!AE82+BYPL_EOD!AF82</f>
        <v>45.8</v>
      </c>
      <c r="K82">
        <f>MES_EOD!AE82+MES_EOD!AF82</f>
        <v>17.399999999999999</v>
      </c>
      <c r="L82">
        <f>NDMC_EOD!AE82+NDMC_EOD!AF82</f>
        <v>86.23</v>
      </c>
      <c r="M82">
        <f>TPDDL_EOD!AE82+TPDDL_EOD!AF82</f>
        <v>54.95</v>
      </c>
      <c r="N82">
        <f t="shared" si="6"/>
        <v>285.01</v>
      </c>
      <c r="O82" s="112">
        <f t="shared" si="7"/>
        <v>-9.9999999999909051E-3</v>
      </c>
      <c r="P82">
        <v>80.627170976456966</v>
      </c>
      <c r="Q82">
        <v>45.798393038840743</v>
      </c>
      <c r="R82">
        <v>17.399389495105435</v>
      </c>
      <c r="S82">
        <v>86.226974492123091</v>
      </c>
      <c r="T82">
        <v>54.948071997473775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285</v>
      </c>
      <c r="C83">
        <f>PPCL!C83</f>
        <v>0</v>
      </c>
      <c r="D83">
        <f>PPCL!M83</f>
        <v>285</v>
      </c>
      <c r="E83">
        <f>PPCL!N83</f>
        <v>0</v>
      </c>
      <c r="F83">
        <f t="shared" si="10"/>
        <v>285</v>
      </c>
      <c r="G83">
        <f t="shared" si="11"/>
        <v>285</v>
      </c>
      <c r="H83" s="112"/>
      <c r="I83">
        <f>BRPL_EOD!AE83+BRPL_EOD!AF83</f>
        <v>80.63</v>
      </c>
      <c r="J83">
        <f>BYPL_EOD!AE83+BYPL_EOD!AF83</f>
        <v>45.8</v>
      </c>
      <c r="K83">
        <f>MES_EOD!AE83+MES_EOD!AF83</f>
        <v>17.399999999999999</v>
      </c>
      <c r="L83">
        <f>NDMC_EOD!AE83+NDMC_EOD!AF83</f>
        <v>86.23</v>
      </c>
      <c r="M83">
        <f>TPDDL_EOD!AE83+TPDDL_EOD!AF83</f>
        <v>54.95</v>
      </c>
      <c r="N83">
        <f t="shared" si="6"/>
        <v>285.01</v>
      </c>
      <c r="O83" s="112">
        <f t="shared" si="7"/>
        <v>-9.9999999999909051E-3</v>
      </c>
      <c r="P83">
        <v>80.627170976456966</v>
      </c>
      <c r="Q83">
        <v>45.798393038840743</v>
      </c>
      <c r="R83">
        <v>17.399389495105435</v>
      </c>
      <c r="S83">
        <v>86.226974492123091</v>
      </c>
      <c r="T83">
        <v>54.948071997473775</v>
      </c>
      <c r="U83" s="114">
        <f t="shared" si="8"/>
        <v>285</v>
      </c>
      <c r="V83" s="112">
        <f t="shared" si="9"/>
        <v>0</v>
      </c>
    </row>
    <row r="84" spans="1:22">
      <c r="A84" t="s">
        <v>126</v>
      </c>
      <c r="B84">
        <f>PPCL!B84</f>
        <v>285</v>
      </c>
      <c r="C84">
        <f>PPCL!C84</f>
        <v>0</v>
      </c>
      <c r="D84">
        <f>PPCL!M84</f>
        <v>285</v>
      </c>
      <c r="E84">
        <f>PPCL!N84</f>
        <v>0</v>
      </c>
      <c r="F84">
        <f t="shared" si="10"/>
        <v>285</v>
      </c>
      <c r="G84">
        <f t="shared" si="11"/>
        <v>285</v>
      </c>
      <c r="H84" s="112"/>
      <c r="I84">
        <f>BRPL_EOD!AE84+BRPL_EOD!AF84</f>
        <v>80.63</v>
      </c>
      <c r="J84">
        <f>BYPL_EOD!AE84+BYPL_EOD!AF84</f>
        <v>45.8</v>
      </c>
      <c r="K84">
        <f>MES_EOD!AE84+MES_EOD!AF84</f>
        <v>17.399999999999999</v>
      </c>
      <c r="L84">
        <f>NDMC_EOD!AE84+NDMC_EOD!AF84</f>
        <v>86.23</v>
      </c>
      <c r="M84">
        <f>TPDDL_EOD!AE84+TPDDL_EOD!AF84</f>
        <v>54.95</v>
      </c>
      <c r="N84">
        <f t="shared" si="6"/>
        <v>285.01</v>
      </c>
      <c r="O84" s="112">
        <f t="shared" si="7"/>
        <v>-9.9999999999909051E-3</v>
      </c>
      <c r="P84">
        <v>80.627170976456966</v>
      </c>
      <c r="Q84">
        <v>45.798393038840743</v>
      </c>
      <c r="R84">
        <v>17.399389495105435</v>
      </c>
      <c r="S84">
        <v>86.226974492123091</v>
      </c>
      <c r="T84">
        <v>54.948071997473775</v>
      </c>
      <c r="U84" s="114">
        <f t="shared" si="8"/>
        <v>285</v>
      </c>
      <c r="V84" s="112">
        <f t="shared" si="9"/>
        <v>0</v>
      </c>
    </row>
    <row r="85" spans="1:22">
      <c r="A85" t="s">
        <v>127</v>
      </c>
      <c r="B85">
        <f>PPCL!B85</f>
        <v>285</v>
      </c>
      <c r="C85">
        <f>PPCL!C85</f>
        <v>0</v>
      </c>
      <c r="D85">
        <f>PPCL!M85</f>
        <v>285</v>
      </c>
      <c r="E85">
        <f>PPCL!N85</f>
        <v>0</v>
      </c>
      <c r="F85">
        <f t="shared" si="10"/>
        <v>285</v>
      </c>
      <c r="G85">
        <f t="shared" si="11"/>
        <v>285</v>
      </c>
      <c r="H85" s="112"/>
      <c r="I85">
        <f>BRPL_EOD!AE85+BRPL_EOD!AF85</f>
        <v>80.63</v>
      </c>
      <c r="J85">
        <f>BYPL_EOD!AE85+BYPL_EOD!AF85</f>
        <v>45.8</v>
      </c>
      <c r="K85">
        <f>MES_EOD!AE85+MES_EOD!AF85</f>
        <v>17.399999999999999</v>
      </c>
      <c r="L85">
        <f>NDMC_EOD!AE85+NDMC_EOD!AF85</f>
        <v>86.23</v>
      </c>
      <c r="M85">
        <f>TPDDL_EOD!AE85+TPDDL_EOD!AF85</f>
        <v>54.95</v>
      </c>
      <c r="N85">
        <f t="shared" si="6"/>
        <v>285.01</v>
      </c>
      <c r="O85" s="112">
        <f t="shared" si="7"/>
        <v>-9.9999999999909051E-3</v>
      </c>
      <c r="P85">
        <v>80.627170976456966</v>
      </c>
      <c r="Q85">
        <v>45.798393038840743</v>
      </c>
      <c r="R85">
        <v>17.399389495105435</v>
      </c>
      <c r="S85">
        <v>86.226974492123091</v>
      </c>
      <c r="T85">
        <v>54.948071997473775</v>
      </c>
      <c r="U85" s="114">
        <f t="shared" si="8"/>
        <v>285</v>
      </c>
      <c r="V85" s="112">
        <f t="shared" si="9"/>
        <v>0</v>
      </c>
    </row>
    <row r="86" spans="1:22">
      <c r="A86" t="s">
        <v>128</v>
      </c>
      <c r="B86">
        <f>PPCL!B86</f>
        <v>285</v>
      </c>
      <c r="C86">
        <f>PPCL!C86</f>
        <v>0</v>
      </c>
      <c r="D86">
        <f>PPCL!M86</f>
        <v>285</v>
      </c>
      <c r="E86">
        <f>PPCL!N86</f>
        <v>0</v>
      </c>
      <c r="F86">
        <f t="shared" si="10"/>
        <v>285</v>
      </c>
      <c r="G86">
        <f t="shared" si="11"/>
        <v>285</v>
      </c>
      <c r="H86" s="112"/>
      <c r="I86">
        <f>BRPL_EOD!AE86+BRPL_EOD!AF86</f>
        <v>80.63</v>
      </c>
      <c r="J86">
        <f>BYPL_EOD!AE86+BYPL_EOD!AF86</f>
        <v>45.8</v>
      </c>
      <c r="K86">
        <f>MES_EOD!AE86+MES_EOD!AF86</f>
        <v>17.399999999999999</v>
      </c>
      <c r="L86">
        <f>NDMC_EOD!AE86+NDMC_EOD!AF86</f>
        <v>86.23</v>
      </c>
      <c r="M86">
        <f>TPDDL_EOD!AE86+TPDDL_EOD!AF86</f>
        <v>54.95</v>
      </c>
      <c r="N86">
        <f t="shared" si="6"/>
        <v>285.01</v>
      </c>
      <c r="O86" s="112">
        <f t="shared" si="7"/>
        <v>-9.9999999999909051E-3</v>
      </c>
      <c r="P86">
        <v>80.627170976456966</v>
      </c>
      <c r="Q86">
        <v>45.798393038840743</v>
      </c>
      <c r="R86">
        <v>17.399389495105435</v>
      </c>
      <c r="S86">
        <v>86.226974492123091</v>
      </c>
      <c r="T86">
        <v>54.948071997473775</v>
      </c>
      <c r="U86" s="114">
        <f t="shared" si="8"/>
        <v>285</v>
      </c>
      <c r="V86" s="112">
        <f t="shared" si="9"/>
        <v>0</v>
      </c>
    </row>
    <row r="87" spans="1:22">
      <c r="A87" t="s">
        <v>129</v>
      </c>
      <c r="B87">
        <f>PPCL!B87</f>
        <v>285</v>
      </c>
      <c r="C87">
        <f>PPCL!C87</f>
        <v>0</v>
      </c>
      <c r="D87">
        <f>PPCL!M87</f>
        <v>285</v>
      </c>
      <c r="E87">
        <f>PPCL!N87</f>
        <v>0</v>
      </c>
      <c r="F87">
        <f t="shared" si="10"/>
        <v>285</v>
      </c>
      <c r="G87">
        <f t="shared" si="11"/>
        <v>285</v>
      </c>
      <c r="H87" s="112"/>
      <c r="I87">
        <f>BRPL_EOD!AE87+BRPL_EOD!AF87</f>
        <v>80.63</v>
      </c>
      <c r="J87">
        <f>BYPL_EOD!AE87+BYPL_EOD!AF87</f>
        <v>45.8</v>
      </c>
      <c r="K87">
        <f>MES_EOD!AE87+MES_EOD!AF87</f>
        <v>17.399999999999999</v>
      </c>
      <c r="L87">
        <f>NDMC_EOD!AE87+NDMC_EOD!AF87</f>
        <v>86.23</v>
      </c>
      <c r="M87">
        <f>TPDDL_EOD!AE87+TPDDL_EOD!AF87</f>
        <v>54.95</v>
      </c>
      <c r="N87">
        <f t="shared" si="6"/>
        <v>285.01</v>
      </c>
      <c r="O87" s="112">
        <f t="shared" si="7"/>
        <v>-9.9999999999909051E-3</v>
      </c>
      <c r="P87">
        <v>80.627170976456966</v>
      </c>
      <c r="Q87">
        <v>45.798393038840743</v>
      </c>
      <c r="R87">
        <v>17.399389495105435</v>
      </c>
      <c r="S87">
        <v>86.226974492123091</v>
      </c>
      <c r="T87">
        <v>54.948071997473775</v>
      </c>
      <c r="U87" s="114">
        <f t="shared" si="8"/>
        <v>285</v>
      </c>
      <c r="V87" s="112">
        <f t="shared" si="9"/>
        <v>0</v>
      </c>
    </row>
    <row r="88" spans="1:22">
      <c r="A88" t="s">
        <v>130</v>
      </c>
      <c r="B88">
        <f>PPCL!B88</f>
        <v>285</v>
      </c>
      <c r="C88">
        <f>PPCL!C88</f>
        <v>0</v>
      </c>
      <c r="D88">
        <f>PPCL!M88</f>
        <v>285</v>
      </c>
      <c r="E88">
        <f>PPCL!N88</f>
        <v>0</v>
      </c>
      <c r="F88">
        <f t="shared" si="10"/>
        <v>285</v>
      </c>
      <c r="G88">
        <f t="shared" si="11"/>
        <v>285</v>
      </c>
      <c r="H88" s="112"/>
      <c r="I88">
        <f>BRPL_EOD!AE88+BRPL_EOD!AF88</f>
        <v>80.63</v>
      </c>
      <c r="J88">
        <f>BYPL_EOD!AE88+BYPL_EOD!AF88</f>
        <v>45.8</v>
      </c>
      <c r="K88">
        <f>MES_EOD!AE88+MES_EOD!AF88</f>
        <v>17.399999999999999</v>
      </c>
      <c r="L88">
        <f>NDMC_EOD!AE88+NDMC_EOD!AF88</f>
        <v>86.23</v>
      </c>
      <c r="M88">
        <f>TPDDL_EOD!AE88+TPDDL_EOD!AF88</f>
        <v>54.95</v>
      </c>
      <c r="N88">
        <f t="shared" si="6"/>
        <v>285.01</v>
      </c>
      <c r="O88" s="112">
        <f t="shared" si="7"/>
        <v>-9.9999999999909051E-3</v>
      </c>
      <c r="P88">
        <v>80.627170976456966</v>
      </c>
      <c r="Q88">
        <v>45.798393038840743</v>
      </c>
      <c r="R88">
        <v>17.399389495105435</v>
      </c>
      <c r="S88">
        <v>86.226974492123091</v>
      </c>
      <c r="T88">
        <v>54.948071997473775</v>
      </c>
      <c r="U88" s="114">
        <f t="shared" si="8"/>
        <v>285</v>
      </c>
      <c r="V88" s="112">
        <f t="shared" si="9"/>
        <v>0</v>
      </c>
    </row>
    <row r="89" spans="1:22">
      <c r="A89" t="s">
        <v>131</v>
      </c>
      <c r="B89">
        <f>PPCL!B89</f>
        <v>285</v>
      </c>
      <c r="C89">
        <f>PPCL!C89</f>
        <v>0</v>
      </c>
      <c r="D89">
        <f>PPCL!M89</f>
        <v>285</v>
      </c>
      <c r="E89">
        <f>PPCL!N89</f>
        <v>0</v>
      </c>
      <c r="F89">
        <f t="shared" si="10"/>
        <v>285</v>
      </c>
      <c r="G89">
        <f t="shared" si="11"/>
        <v>285</v>
      </c>
      <c r="H89" s="112"/>
      <c r="I89">
        <f>BRPL_EOD!AE89+BRPL_EOD!AF89</f>
        <v>80.63</v>
      </c>
      <c r="J89">
        <f>BYPL_EOD!AE89+BYPL_EOD!AF89</f>
        <v>45.8</v>
      </c>
      <c r="K89">
        <f>MES_EOD!AE89+MES_EOD!AF89</f>
        <v>17.399999999999999</v>
      </c>
      <c r="L89">
        <f>NDMC_EOD!AE89+NDMC_EOD!AF89</f>
        <v>86.23</v>
      </c>
      <c r="M89">
        <f>TPDDL_EOD!AE89+TPDDL_EOD!AF89</f>
        <v>54.95</v>
      </c>
      <c r="N89">
        <f t="shared" si="6"/>
        <v>285.01</v>
      </c>
      <c r="O89" s="112">
        <f t="shared" si="7"/>
        <v>-9.9999999999909051E-3</v>
      </c>
      <c r="P89">
        <v>80.627170976456966</v>
      </c>
      <c r="Q89">
        <v>45.798393038840743</v>
      </c>
      <c r="R89">
        <v>17.399389495105435</v>
      </c>
      <c r="S89">
        <v>86.226974492123091</v>
      </c>
      <c r="T89">
        <v>54.948071997473775</v>
      </c>
      <c r="U89" s="114">
        <f t="shared" si="8"/>
        <v>285</v>
      </c>
      <c r="V89" s="112">
        <f t="shared" si="9"/>
        <v>0</v>
      </c>
    </row>
    <row r="90" spans="1:22">
      <c r="A90" t="s">
        <v>132</v>
      </c>
      <c r="B90">
        <f>PPCL!B90</f>
        <v>285</v>
      </c>
      <c r="C90">
        <f>PPCL!C90</f>
        <v>0</v>
      </c>
      <c r="D90">
        <f>PPCL!M90</f>
        <v>285</v>
      </c>
      <c r="E90">
        <f>PPCL!N90</f>
        <v>0</v>
      </c>
      <c r="F90">
        <f t="shared" si="10"/>
        <v>285</v>
      </c>
      <c r="G90">
        <f t="shared" si="11"/>
        <v>285</v>
      </c>
      <c r="H90" s="112"/>
      <c r="I90">
        <f>BRPL_EOD!AE90+BRPL_EOD!AF90</f>
        <v>80.63</v>
      </c>
      <c r="J90">
        <f>BYPL_EOD!AE90+BYPL_EOD!AF90</f>
        <v>85.8</v>
      </c>
      <c r="K90">
        <f>MES_EOD!AE90+MES_EOD!AF90</f>
        <v>16</v>
      </c>
      <c r="L90">
        <f>NDMC_EOD!AE90+NDMC_EOD!AF90</f>
        <v>47.63</v>
      </c>
      <c r="M90">
        <f>TPDDL_EOD!AE90+TPDDL_EOD!AF90</f>
        <v>54.95</v>
      </c>
      <c r="N90">
        <f t="shared" si="6"/>
        <v>285.01</v>
      </c>
      <c r="O90" s="112">
        <f t="shared" si="7"/>
        <v>-9.9999999999909051E-3</v>
      </c>
      <c r="P90">
        <v>80.627170976456966</v>
      </c>
      <c r="Q90">
        <v>85.796989579313006</v>
      </c>
      <c r="R90">
        <v>15.999438616188906</v>
      </c>
      <c r="S90">
        <v>47.628328830567355</v>
      </c>
      <c r="T90">
        <v>54.948071997473775</v>
      </c>
      <c r="U90" s="114">
        <f t="shared" si="8"/>
        <v>285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6.92</v>
      </c>
      <c r="C99" s="114">
        <f t="shared" ref="C99:U99" si="12">SUM(C3:C98)/4000</f>
        <v>0</v>
      </c>
      <c r="D99" s="114">
        <f t="shared" si="12"/>
        <v>6.92</v>
      </c>
      <c r="E99" s="114">
        <f t="shared" si="12"/>
        <v>0</v>
      </c>
      <c r="F99" s="114">
        <f t="shared" si="12"/>
        <v>6.92</v>
      </c>
      <c r="G99" s="114">
        <f t="shared" si="12"/>
        <v>6.92</v>
      </c>
      <c r="H99" s="114"/>
      <c r="I99" s="114">
        <f t="shared" si="12"/>
        <v>1.9623050000000015</v>
      </c>
      <c r="J99" s="114">
        <f t="shared" si="12"/>
        <v>1.2295000000000014</v>
      </c>
      <c r="K99" s="114">
        <f t="shared" si="12"/>
        <v>0.41712500000000063</v>
      </c>
      <c r="L99" s="114">
        <f t="shared" si="12"/>
        <v>1.9769899999999951</v>
      </c>
      <c r="M99" s="114">
        <f t="shared" si="12"/>
        <v>1.3341599999999978</v>
      </c>
      <c r="N99" s="114">
        <f t="shared" si="12"/>
        <v>6.9200799999999871</v>
      </c>
      <c r="O99" s="114">
        <f t="shared" si="12"/>
        <v>-7.9999999999927243E-5</v>
      </c>
      <c r="P99" s="114">
        <f t="shared" si="12"/>
        <v>1.9622823678116559</v>
      </c>
      <c r="Q99" s="114">
        <f t="shared" si="12"/>
        <v>1.2294867934458453</v>
      </c>
      <c r="R99" s="114">
        <f t="shared" si="12"/>
        <v>0.41712012824111422</v>
      </c>
      <c r="S99" s="114">
        <f t="shared" si="12"/>
        <v>1.9769661345215952</v>
      </c>
      <c r="T99" s="114">
        <f t="shared" si="12"/>
        <v>1.3341445759797879</v>
      </c>
      <c r="U99" s="114">
        <f t="shared" si="12"/>
        <v>6.92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32.6</v>
      </c>
      <c r="E3">
        <f>GT!N3</f>
        <v>0</v>
      </c>
      <c r="F3">
        <f>B3+C3</f>
        <v>75</v>
      </c>
      <c r="G3">
        <f>D3+E3-X3</f>
        <v>32.6</v>
      </c>
      <c r="H3" s="112"/>
      <c r="I3">
        <f>BRPL_EOD!AA3+BRPL_EOD!AB3</f>
        <v>11.69</v>
      </c>
      <c r="J3">
        <f>BYPL_EOD!AA3+BYPL_EOD!AB3</f>
        <v>7.79</v>
      </c>
      <c r="K3">
        <f>MES_EOD!AA3+MES_EOD!AB3</f>
        <v>0</v>
      </c>
      <c r="L3">
        <f>NDMC_EOD!AA3+NDMC_EOD!AB3</f>
        <v>2.02</v>
      </c>
      <c r="M3">
        <f>TPDDL_EOD!AA3+TPDDL_EOD!AB3</f>
        <v>11.69</v>
      </c>
      <c r="N3">
        <f t="shared" ref="N3:N66" si="0">SUM(I3:M3)</f>
        <v>33.19</v>
      </c>
      <c r="O3" s="112">
        <f t="shared" ref="O3:O66" si="1">G3-N3</f>
        <v>-0.58999999999999631</v>
      </c>
      <c r="P3">
        <v>11.482193431756555</v>
      </c>
      <c r="Q3">
        <v>7.6515215426333238</v>
      </c>
      <c r="R3">
        <v>0</v>
      </c>
      <c r="S3">
        <v>1.9840915938535706</v>
      </c>
      <c r="T3">
        <v>11.482193431756555</v>
      </c>
      <c r="U3" s="114">
        <f t="shared" ref="U3:U66" si="2">SUM(P3:T3)</f>
        <v>32.6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75</v>
      </c>
      <c r="G4">
        <f t="shared" ref="G4:G67" si="5">D4+E4-X4</f>
        <v>33.6</v>
      </c>
      <c r="H4" s="112"/>
      <c r="I4">
        <f>BRPL_EOD!AA4+BRPL_EOD!AB4</f>
        <v>11.69</v>
      </c>
      <c r="J4">
        <f>BYPL_EOD!AA4+BYPL_EOD!AB4</f>
        <v>7.79</v>
      </c>
      <c r="K4">
        <f>MES_EOD!AA4+MES_EOD!AB4</f>
        <v>0</v>
      </c>
      <c r="L4">
        <f>NDMC_EOD!AA4+NDMC_EOD!AB4</f>
        <v>2.02</v>
      </c>
      <c r="M4">
        <f>TPDDL_EOD!AA4+TPDDL_EOD!AB4</f>
        <v>11.69</v>
      </c>
      <c r="N4">
        <f t="shared" si="0"/>
        <v>33.19</v>
      </c>
      <c r="O4" s="112">
        <f t="shared" si="1"/>
        <v>0.41000000000000369</v>
      </c>
      <c r="P4">
        <v>11.834407954203074</v>
      </c>
      <c r="Q4">
        <v>7.8862307924073525</v>
      </c>
      <c r="R4">
        <v>0</v>
      </c>
      <c r="S4">
        <v>2.0449532991865023</v>
      </c>
      <c r="T4">
        <v>11.834407954203074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33.6</v>
      </c>
      <c r="E5">
        <f>GT!N5</f>
        <v>0</v>
      </c>
      <c r="F5">
        <f t="shared" si="4"/>
        <v>75</v>
      </c>
      <c r="G5">
        <f t="shared" si="5"/>
        <v>33.6</v>
      </c>
      <c r="H5" s="112"/>
      <c r="I5">
        <f>BRPL_EOD!AA5+BRPL_EOD!AB5</f>
        <v>11.69</v>
      </c>
      <c r="J5">
        <f>BYPL_EOD!AA5+BYPL_EOD!AB5</f>
        <v>7.79</v>
      </c>
      <c r="K5">
        <f>MES_EOD!AA5+MES_EOD!AB5</f>
        <v>0</v>
      </c>
      <c r="L5">
        <f>NDMC_EOD!AA5+NDMC_EOD!AB5</f>
        <v>2.02</v>
      </c>
      <c r="M5">
        <f>TPDDL_EOD!AA5+TPDDL_EOD!AB5</f>
        <v>11.69</v>
      </c>
      <c r="N5">
        <f t="shared" si="0"/>
        <v>33.19</v>
      </c>
      <c r="O5" s="112">
        <f t="shared" si="1"/>
        <v>0.41000000000000369</v>
      </c>
      <c r="P5">
        <v>11.834407954203074</v>
      </c>
      <c r="Q5">
        <v>7.8862307924073525</v>
      </c>
      <c r="R5">
        <v>0</v>
      </c>
      <c r="S5">
        <v>2.0449532991865023</v>
      </c>
      <c r="T5">
        <v>11.834407954203074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33.6</v>
      </c>
      <c r="E6">
        <f>GT!N6</f>
        <v>0</v>
      </c>
      <c r="F6">
        <f t="shared" si="4"/>
        <v>75</v>
      </c>
      <c r="G6">
        <f t="shared" si="5"/>
        <v>33.6</v>
      </c>
      <c r="H6" s="112"/>
      <c r="I6">
        <f>BRPL_EOD!AA6+BRPL_EOD!AB6</f>
        <v>11.69</v>
      </c>
      <c r="J6">
        <f>BYPL_EOD!AA6+BYPL_EOD!AB6</f>
        <v>7.79</v>
      </c>
      <c r="K6">
        <f>MES_EOD!AA6+MES_EOD!AB6</f>
        <v>0</v>
      </c>
      <c r="L6">
        <f>NDMC_EOD!AA6+NDMC_EOD!AB6</f>
        <v>2.02</v>
      </c>
      <c r="M6">
        <f>TPDDL_EOD!AA6+TPDDL_EOD!AB6</f>
        <v>11.69</v>
      </c>
      <c r="N6">
        <f t="shared" si="0"/>
        <v>33.19</v>
      </c>
      <c r="O6" s="112">
        <f t="shared" si="1"/>
        <v>0.41000000000000369</v>
      </c>
      <c r="P6">
        <v>11.834407954203074</v>
      </c>
      <c r="Q6">
        <v>7.8862307924073525</v>
      </c>
      <c r="R6">
        <v>0</v>
      </c>
      <c r="S6">
        <v>2.0449532991865023</v>
      </c>
      <c r="T6">
        <v>11.834407954203074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33.6</v>
      </c>
      <c r="E7">
        <f>GT!N7</f>
        <v>0</v>
      </c>
      <c r="F7">
        <f t="shared" si="4"/>
        <v>75</v>
      </c>
      <c r="G7">
        <f t="shared" si="5"/>
        <v>33.6</v>
      </c>
      <c r="H7" s="112"/>
      <c r="I7">
        <f>BRPL_EOD!AA7+BRPL_EOD!AB7</f>
        <v>11.69</v>
      </c>
      <c r="J7">
        <f>BYPL_EOD!AA7+BYPL_EOD!AB7</f>
        <v>7.79</v>
      </c>
      <c r="K7">
        <f>MES_EOD!AA7+MES_EOD!AB7</f>
        <v>0</v>
      </c>
      <c r="L7">
        <f>NDMC_EOD!AA7+NDMC_EOD!AB7</f>
        <v>2.02</v>
      </c>
      <c r="M7">
        <f>TPDDL_EOD!AA7+TPDDL_EOD!AB7</f>
        <v>11.69</v>
      </c>
      <c r="N7">
        <f t="shared" si="0"/>
        <v>33.19</v>
      </c>
      <c r="O7" s="112">
        <f t="shared" si="1"/>
        <v>0.41000000000000369</v>
      </c>
      <c r="P7">
        <v>11.834407954203074</v>
      </c>
      <c r="Q7">
        <v>7.8862307924073525</v>
      </c>
      <c r="R7">
        <v>0</v>
      </c>
      <c r="S7">
        <v>2.0449532991865023</v>
      </c>
      <c r="T7">
        <v>11.834407954203074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33.6</v>
      </c>
      <c r="E8">
        <f>GT!N8</f>
        <v>0</v>
      </c>
      <c r="F8">
        <f t="shared" si="4"/>
        <v>75</v>
      </c>
      <c r="G8">
        <f t="shared" si="5"/>
        <v>33.6</v>
      </c>
      <c r="H8" s="112"/>
      <c r="I8">
        <f>BRPL_EOD!AA8+BRPL_EOD!AB8</f>
        <v>11.69</v>
      </c>
      <c r="J8">
        <f>BYPL_EOD!AA8+BYPL_EOD!AB8</f>
        <v>7.79</v>
      </c>
      <c r="K8">
        <f>MES_EOD!AA8+MES_EOD!AB8</f>
        <v>0</v>
      </c>
      <c r="L8">
        <f>NDMC_EOD!AA8+NDMC_EOD!AB8</f>
        <v>2.02</v>
      </c>
      <c r="M8">
        <f>TPDDL_EOD!AA8+TPDDL_EOD!AB8</f>
        <v>11.69</v>
      </c>
      <c r="N8">
        <f t="shared" si="0"/>
        <v>33.19</v>
      </c>
      <c r="O8" s="112">
        <f t="shared" si="1"/>
        <v>0.41000000000000369</v>
      </c>
      <c r="P8">
        <v>11.834407954203074</v>
      </c>
      <c r="Q8">
        <v>7.8862307924073525</v>
      </c>
      <c r="R8">
        <v>0</v>
      </c>
      <c r="S8">
        <v>2.0449532991865023</v>
      </c>
      <c r="T8">
        <v>11.834407954203074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33.6</v>
      </c>
      <c r="E9">
        <f>GT!N9</f>
        <v>0</v>
      </c>
      <c r="F9">
        <f t="shared" si="4"/>
        <v>75</v>
      </c>
      <c r="G9">
        <f t="shared" si="5"/>
        <v>33.6</v>
      </c>
      <c r="H9" s="112"/>
      <c r="I9">
        <f>BRPL_EOD!AA9+BRPL_EOD!AB9</f>
        <v>11.69</v>
      </c>
      <c r="J9">
        <f>BYPL_EOD!AA9+BYPL_EOD!AB9</f>
        <v>7.79</v>
      </c>
      <c r="K9">
        <f>MES_EOD!AA9+MES_EOD!AB9</f>
        <v>0</v>
      </c>
      <c r="L9">
        <f>NDMC_EOD!AA9+NDMC_EOD!AB9</f>
        <v>2.02</v>
      </c>
      <c r="M9">
        <f>TPDDL_EOD!AA9+TPDDL_EOD!AB9</f>
        <v>11.69</v>
      </c>
      <c r="N9">
        <f t="shared" si="0"/>
        <v>33.19</v>
      </c>
      <c r="O9" s="112">
        <f t="shared" si="1"/>
        <v>0.41000000000000369</v>
      </c>
      <c r="P9">
        <v>11.834407954203074</v>
      </c>
      <c r="Q9">
        <v>7.8862307924073525</v>
      </c>
      <c r="R9">
        <v>0</v>
      </c>
      <c r="S9">
        <v>2.0449532991865023</v>
      </c>
      <c r="T9">
        <v>11.834407954203074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75</v>
      </c>
      <c r="G10">
        <f t="shared" si="5"/>
        <v>33.6</v>
      </c>
      <c r="H10" s="112"/>
      <c r="I10">
        <f>BRPL_EOD!AA10+BRPL_EOD!AB10</f>
        <v>11.69</v>
      </c>
      <c r="J10">
        <f>BYPL_EOD!AA10+BYPL_EOD!AB10</f>
        <v>7.79</v>
      </c>
      <c r="K10">
        <f>MES_EOD!AA10+MES_EOD!AB10</f>
        <v>0</v>
      </c>
      <c r="L10">
        <f>NDMC_EOD!AA10+NDMC_EOD!AB10</f>
        <v>2.02</v>
      </c>
      <c r="M10">
        <f>TPDDL_EOD!AA10+TPDDL_EOD!AB10</f>
        <v>11.69</v>
      </c>
      <c r="N10">
        <f t="shared" si="0"/>
        <v>33.19</v>
      </c>
      <c r="O10" s="112">
        <f t="shared" si="1"/>
        <v>0.41000000000000369</v>
      </c>
      <c r="P10">
        <v>11.834407954203074</v>
      </c>
      <c r="Q10">
        <v>7.8862307924073525</v>
      </c>
      <c r="R10">
        <v>0</v>
      </c>
      <c r="S10">
        <v>2.0449532991865023</v>
      </c>
      <c r="T10">
        <v>11.834407954203074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75</v>
      </c>
      <c r="G11">
        <f t="shared" si="5"/>
        <v>33.6</v>
      </c>
      <c r="H11" s="112"/>
      <c r="I11">
        <f>BRPL_EOD!AA11+BRPL_EOD!AB11</f>
        <v>11.69</v>
      </c>
      <c r="J11">
        <f>BYPL_EOD!AA11+BYPL_EOD!AB11</f>
        <v>7.79</v>
      </c>
      <c r="K11">
        <f>MES_EOD!AA11+MES_EOD!AB11</f>
        <v>0</v>
      </c>
      <c r="L11">
        <f>NDMC_EOD!AA11+NDMC_EOD!AB11</f>
        <v>2.02</v>
      </c>
      <c r="M11">
        <f>TPDDL_EOD!AA11+TPDDL_EOD!AB11</f>
        <v>11.69</v>
      </c>
      <c r="N11">
        <f t="shared" si="0"/>
        <v>33.19</v>
      </c>
      <c r="O11" s="112">
        <f t="shared" si="1"/>
        <v>0.41000000000000369</v>
      </c>
      <c r="P11">
        <v>11.834407954203074</v>
      </c>
      <c r="Q11">
        <v>7.8862307924073525</v>
      </c>
      <c r="R11">
        <v>0</v>
      </c>
      <c r="S11">
        <v>2.0449532991865023</v>
      </c>
      <c r="T11">
        <v>11.834407954203074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75</v>
      </c>
      <c r="G12">
        <f t="shared" si="5"/>
        <v>33.6</v>
      </c>
      <c r="H12" s="112"/>
      <c r="I12">
        <f>BRPL_EOD!AA12+BRPL_EOD!AB12</f>
        <v>11.69</v>
      </c>
      <c r="J12">
        <f>BYPL_EOD!AA12+BYPL_EOD!AB12</f>
        <v>7.79</v>
      </c>
      <c r="K12">
        <f>MES_EOD!AA12+MES_EOD!AB12</f>
        <v>0</v>
      </c>
      <c r="L12">
        <f>NDMC_EOD!AA12+NDMC_EOD!AB12</f>
        <v>2.02</v>
      </c>
      <c r="M12">
        <f>TPDDL_EOD!AA12+TPDDL_EOD!AB12</f>
        <v>11.69</v>
      </c>
      <c r="N12">
        <f t="shared" si="0"/>
        <v>33.19</v>
      </c>
      <c r="O12" s="112">
        <f t="shared" si="1"/>
        <v>0.41000000000000369</v>
      </c>
      <c r="P12">
        <v>11.834407954203074</v>
      </c>
      <c r="Q12">
        <v>7.8862307924073525</v>
      </c>
      <c r="R12">
        <v>0</v>
      </c>
      <c r="S12">
        <v>2.0449532991865023</v>
      </c>
      <c r="T12">
        <v>11.834407954203074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75</v>
      </c>
      <c r="G13">
        <f t="shared" si="5"/>
        <v>33.6</v>
      </c>
      <c r="H13" s="112"/>
      <c r="I13">
        <f>BRPL_EOD!AA13+BRPL_EOD!AB13</f>
        <v>11.69</v>
      </c>
      <c r="J13">
        <f>BYPL_EOD!AA13+BYPL_EOD!AB13</f>
        <v>7.79</v>
      </c>
      <c r="K13">
        <f>MES_EOD!AA13+MES_EOD!AB13</f>
        <v>0</v>
      </c>
      <c r="L13">
        <f>NDMC_EOD!AA13+NDMC_EOD!AB13</f>
        <v>2.02</v>
      </c>
      <c r="M13">
        <f>TPDDL_EOD!AA13+TPDDL_EOD!AB13</f>
        <v>11.69</v>
      </c>
      <c r="N13">
        <f t="shared" si="0"/>
        <v>33.19</v>
      </c>
      <c r="O13" s="112">
        <f t="shared" si="1"/>
        <v>0.41000000000000369</v>
      </c>
      <c r="P13">
        <v>11.834407954203074</v>
      </c>
      <c r="Q13">
        <v>7.8862307924073525</v>
      </c>
      <c r="R13">
        <v>0</v>
      </c>
      <c r="S13">
        <v>2.0449532991865023</v>
      </c>
      <c r="T13">
        <v>11.834407954203074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75</v>
      </c>
      <c r="G14">
        <f t="shared" si="5"/>
        <v>33.6</v>
      </c>
      <c r="H14" s="112"/>
      <c r="I14">
        <f>BRPL_EOD!AA14+BRPL_EOD!AB14</f>
        <v>11.69</v>
      </c>
      <c r="J14">
        <f>BYPL_EOD!AA14+BYPL_EOD!AB14</f>
        <v>7.79</v>
      </c>
      <c r="K14">
        <f>MES_EOD!AA14+MES_EOD!AB14</f>
        <v>0</v>
      </c>
      <c r="L14">
        <f>NDMC_EOD!AA14+NDMC_EOD!AB14</f>
        <v>2.02</v>
      </c>
      <c r="M14">
        <f>TPDDL_EOD!AA14+TPDDL_EOD!AB14</f>
        <v>11.69</v>
      </c>
      <c r="N14">
        <f t="shared" si="0"/>
        <v>33.19</v>
      </c>
      <c r="O14" s="112">
        <f t="shared" si="1"/>
        <v>0.41000000000000369</v>
      </c>
      <c r="P14">
        <v>11.834407954203074</v>
      </c>
      <c r="Q14">
        <v>7.8862307924073525</v>
      </c>
      <c r="R14">
        <v>0</v>
      </c>
      <c r="S14">
        <v>2.0449532991865023</v>
      </c>
      <c r="T14">
        <v>11.834407954203074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75</v>
      </c>
      <c r="G15">
        <f t="shared" si="5"/>
        <v>33.6</v>
      </c>
      <c r="H15" s="112"/>
      <c r="I15">
        <f>BRPL_EOD!AA15+BRPL_EOD!AB15</f>
        <v>11.69</v>
      </c>
      <c r="J15">
        <f>BYPL_EOD!AA15+BYPL_EOD!AB15</f>
        <v>7.79</v>
      </c>
      <c r="K15">
        <f>MES_EOD!AA15+MES_EOD!AB15</f>
        <v>0</v>
      </c>
      <c r="L15">
        <f>NDMC_EOD!AA15+NDMC_EOD!AB15</f>
        <v>2.02</v>
      </c>
      <c r="M15">
        <f>TPDDL_EOD!AA15+TPDDL_EOD!AB15</f>
        <v>11.69</v>
      </c>
      <c r="N15">
        <f t="shared" si="0"/>
        <v>33.19</v>
      </c>
      <c r="O15" s="112">
        <f t="shared" si="1"/>
        <v>0.41000000000000369</v>
      </c>
      <c r="P15">
        <v>11.834407954203074</v>
      </c>
      <c r="Q15">
        <v>7.8862307924073525</v>
      </c>
      <c r="R15">
        <v>0</v>
      </c>
      <c r="S15">
        <v>2.0449532991865023</v>
      </c>
      <c r="T15">
        <v>11.834407954203074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75</v>
      </c>
      <c r="G16">
        <f t="shared" si="5"/>
        <v>33.6</v>
      </c>
      <c r="H16" s="112"/>
      <c r="I16">
        <f>BRPL_EOD!AA16+BRPL_EOD!AB16</f>
        <v>11.69</v>
      </c>
      <c r="J16">
        <f>BYPL_EOD!AA16+BYPL_EOD!AB16</f>
        <v>7.79</v>
      </c>
      <c r="K16">
        <f>MES_EOD!AA16+MES_EOD!AB16</f>
        <v>0</v>
      </c>
      <c r="L16">
        <f>NDMC_EOD!AA16+NDMC_EOD!AB16</f>
        <v>2.02</v>
      </c>
      <c r="M16">
        <f>TPDDL_EOD!AA16+TPDDL_EOD!AB16</f>
        <v>11.69</v>
      </c>
      <c r="N16">
        <f t="shared" si="0"/>
        <v>33.19</v>
      </c>
      <c r="O16" s="112">
        <f t="shared" si="1"/>
        <v>0.41000000000000369</v>
      </c>
      <c r="P16">
        <v>11.834407954203074</v>
      </c>
      <c r="Q16">
        <v>7.8862307924073525</v>
      </c>
      <c r="R16">
        <v>0</v>
      </c>
      <c r="S16">
        <v>2.0449532991865023</v>
      </c>
      <c r="T16">
        <v>11.834407954203074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75</v>
      </c>
      <c r="G17">
        <f t="shared" si="5"/>
        <v>33.6</v>
      </c>
      <c r="H17" s="112"/>
      <c r="I17">
        <f>BRPL_EOD!AA17+BRPL_EOD!AB17</f>
        <v>11.69</v>
      </c>
      <c r="J17">
        <f>BYPL_EOD!AA17+BYPL_EOD!AB17</f>
        <v>7.79</v>
      </c>
      <c r="K17">
        <f>MES_EOD!AA17+MES_EOD!AB17</f>
        <v>0</v>
      </c>
      <c r="L17">
        <f>NDMC_EOD!AA17+NDMC_EOD!AB17</f>
        <v>2.02</v>
      </c>
      <c r="M17">
        <f>TPDDL_EOD!AA17+TPDDL_EOD!AB17</f>
        <v>11.69</v>
      </c>
      <c r="N17">
        <f t="shared" si="0"/>
        <v>33.19</v>
      </c>
      <c r="O17" s="112">
        <f t="shared" si="1"/>
        <v>0.41000000000000369</v>
      </c>
      <c r="P17">
        <v>11.834407954203074</v>
      </c>
      <c r="Q17">
        <v>7.8862307924073525</v>
      </c>
      <c r="R17">
        <v>0</v>
      </c>
      <c r="S17">
        <v>2.0449532991865023</v>
      </c>
      <c r="T17">
        <v>11.834407954203074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75</v>
      </c>
      <c r="G18">
        <f t="shared" si="5"/>
        <v>33.6</v>
      </c>
      <c r="H18" s="112"/>
      <c r="I18">
        <f>BRPL_EOD!AA18+BRPL_EOD!AB18</f>
        <v>11.69</v>
      </c>
      <c r="J18">
        <f>BYPL_EOD!AA18+BYPL_EOD!AB18</f>
        <v>7.79</v>
      </c>
      <c r="K18">
        <f>MES_EOD!AA18+MES_EOD!AB18</f>
        <v>0</v>
      </c>
      <c r="L18">
        <f>NDMC_EOD!AA18+NDMC_EOD!AB18</f>
        <v>2.02</v>
      </c>
      <c r="M18">
        <f>TPDDL_EOD!AA18+TPDDL_EOD!AB18</f>
        <v>11.69</v>
      </c>
      <c r="N18">
        <f t="shared" si="0"/>
        <v>33.19</v>
      </c>
      <c r="O18" s="112">
        <f t="shared" si="1"/>
        <v>0.41000000000000369</v>
      </c>
      <c r="P18">
        <v>11.834407954203074</v>
      </c>
      <c r="Q18">
        <v>7.8862307924073525</v>
      </c>
      <c r="R18">
        <v>0</v>
      </c>
      <c r="S18">
        <v>2.0449532991865023</v>
      </c>
      <c r="T18">
        <v>11.834407954203074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75</v>
      </c>
      <c r="G19">
        <f t="shared" si="5"/>
        <v>33.6</v>
      </c>
      <c r="H19" s="112"/>
      <c r="I19">
        <f>BRPL_EOD!AA19+BRPL_EOD!AB19</f>
        <v>11.69</v>
      </c>
      <c r="J19">
        <f>BYPL_EOD!AA19+BYPL_EOD!AB19</f>
        <v>7.79</v>
      </c>
      <c r="K19">
        <f>MES_EOD!AA19+MES_EOD!AB19</f>
        <v>0</v>
      </c>
      <c r="L19">
        <f>NDMC_EOD!AA19+NDMC_EOD!AB19</f>
        <v>2.02</v>
      </c>
      <c r="M19">
        <f>TPDDL_EOD!AA19+TPDDL_EOD!AB19</f>
        <v>11.69</v>
      </c>
      <c r="N19">
        <f t="shared" si="0"/>
        <v>33.19</v>
      </c>
      <c r="O19" s="112">
        <f t="shared" si="1"/>
        <v>0.41000000000000369</v>
      </c>
      <c r="P19">
        <v>11.834407954203074</v>
      </c>
      <c r="Q19">
        <v>7.8862307924073525</v>
      </c>
      <c r="R19">
        <v>0</v>
      </c>
      <c r="S19">
        <v>2.0449532991865023</v>
      </c>
      <c r="T19">
        <v>11.834407954203074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75</v>
      </c>
      <c r="G20">
        <f t="shared" si="5"/>
        <v>33.6</v>
      </c>
      <c r="H20" s="112"/>
      <c r="I20">
        <f>BRPL_EOD!AA20+BRPL_EOD!AB20</f>
        <v>11.69</v>
      </c>
      <c r="J20">
        <f>BYPL_EOD!AA20+BYPL_EOD!AB20</f>
        <v>7.79</v>
      </c>
      <c r="K20">
        <f>MES_EOD!AA20+MES_EOD!AB20</f>
        <v>0</v>
      </c>
      <c r="L20">
        <f>NDMC_EOD!AA20+NDMC_EOD!AB20</f>
        <v>2.02</v>
      </c>
      <c r="M20">
        <f>TPDDL_EOD!AA20+TPDDL_EOD!AB20</f>
        <v>11.69</v>
      </c>
      <c r="N20">
        <f t="shared" si="0"/>
        <v>33.19</v>
      </c>
      <c r="O20" s="112">
        <f t="shared" si="1"/>
        <v>0.41000000000000369</v>
      </c>
      <c r="P20">
        <v>11.834407954203074</v>
      </c>
      <c r="Q20">
        <v>7.8862307924073525</v>
      </c>
      <c r="R20">
        <v>0</v>
      </c>
      <c r="S20">
        <v>2.0449532991865023</v>
      </c>
      <c r="T20">
        <v>11.834407954203074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75</v>
      </c>
      <c r="G21">
        <f t="shared" si="5"/>
        <v>33.6</v>
      </c>
      <c r="H21" s="112"/>
      <c r="I21">
        <f>BRPL_EOD!AA21+BRPL_EOD!AB21</f>
        <v>11.69</v>
      </c>
      <c r="J21">
        <f>BYPL_EOD!AA21+BYPL_EOD!AB21</f>
        <v>7.79</v>
      </c>
      <c r="K21">
        <f>MES_EOD!AA21+MES_EOD!AB21</f>
        <v>0</v>
      </c>
      <c r="L21">
        <f>NDMC_EOD!AA21+NDMC_EOD!AB21</f>
        <v>2.02</v>
      </c>
      <c r="M21">
        <f>TPDDL_EOD!AA21+TPDDL_EOD!AB21</f>
        <v>11.69</v>
      </c>
      <c r="N21">
        <f t="shared" si="0"/>
        <v>33.19</v>
      </c>
      <c r="O21" s="112">
        <f t="shared" si="1"/>
        <v>0.41000000000000369</v>
      </c>
      <c r="P21">
        <v>11.834407954203074</v>
      </c>
      <c r="Q21">
        <v>7.8862307924073525</v>
      </c>
      <c r="R21">
        <v>0</v>
      </c>
      <c r="S21">
        <v>2.0449532991865023</v>
      </c>
      <c r="T21">
        <v>11.834407954203074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75</v>
      </c>
      <c r="G22">
        <f t="shared" si="5"/>
        <v>33.6</v>
      </c>
      <c r="H22" s="112"/>
      <c r="I22">
        <f>BRPL_EOD!AA22+BRPL_EOD!AB22</f>
        <v>11.69</v>
      </c>
      <c r="J22">
        <f>BYPL_EOD!AA22+BYPL_EOD!AB22</f>
        <v>7.79</v>
      </c>
      <c r="K22">
        <f>MES_EOD!AA22+MES_EOD!AB22</f>
        <v>0</v>
      </c>
      <c r="L22">
        <f>NDMC_EOD!AA22+NDMC_EOD!AB22</f>
        <v>2.02</v>
      </c>
      <c r="M22">
        <f>TPDDL_EOD!AA22+TPDDL_EOD!AB22</f>
        <v>11.69</v>
      </c>
      <c r="N22">
        <f t="shared" si="0"/>
        <v>33.19</v>
      </c>
      <c r="O22" s="112">
        <f t="shared" si="1"/>
        <v>0.41000000000000369</v>
      </c>
      <c r="P22">
        <v>11.834407954203074</v>
      </c>
      <c r="Q22">
        <v>7.8862307924073525</v>
      </c>
      <c r="R22">
        <v>0</v>
      </c>
      <c r="S22">
        <v>2.0449532991865023</v>
      </c>
      <c r="T22">
        <v>11.834407954203074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75</v>
      </c>
      <c r="G23">
        <f t="shared" si="5"/>
        <v>33.6</v>
      </c>
      <c r="H23" s="112"/>
      <c r="I23">
        <f>BRPL_EOD!AA23+BRPL_EOD!AB23</f>
        <v>11.69</v>
      </c>
      <c r="J23">
        <f>BYPL_EOD!AA23+BYPL_EOD!AB23</f>
        <v>7.79</v>
      </c>
      <c r="K23">
        <f>MES_EOD!AA23+MES_EOD!AB23</f>
        <v>0</v>
      </c>
      <c r="L23">
        <f>NDMC_EOD!AA23+NDMC_EOD!AB23</f>
        <v>2.02</v>
      </c>
      <c r="M23">
        <f>TPDDL_EOD!AA23+TPDDL_EOD!AB23</f>
        <v>11.69</v>
      </c>
      <c r="N23">
        <f t="shared" si="0"/>
        <v>33.19</v>
      </c>
      <c r="O23" s="112">
        <f t="shared" si="1"/>
        <v>0.41000000000000369</v>
      </c>
      <c r="P23">
        <v>11.834407954203074</v>
      </c>
      <c r="Q23">
        <v>7.8862307924073525</v>
      </c>
      <c r="R23">
        <v>0</v>
      </c>
      <c r="S23">
        <v>2.0449532991865023</v>
      </c>
      <c r="T23">
        <v>11.834407954203074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75</v>
      </c>
      <c r="G24">
        <f t="shared" si="5"/>
        <v>33.6</v>
      </c>
      <c r="H24" s="112"/>
      <c r="I24">
        <f>BRPL_EOD!AA24+BRPL_EOD!AB24</f>
        <v>11.69</v>
      </c>
      <c r="J24">
        <f>BYPL_EOD!AA24+BYPL_EOD!AB24</f>
        <v>7.79</v>
      </c>
      <c r="K24">
        <f>MES_EOD!AA24+MES_EOD!AB24</f>
        <v>0</v>
      </c>
      <c r="L24">
        <f>NDMC_EOD!AA24+NDMC_EOD!AB24</f>
        <v>2.02</v>
      </c>
      <c r="M24">
        <f>TPDDL_EOD!AA24+TPDDL_EOD!AB24</f>
        <v>11.69</v>
      </c>
      <c r="N24">
        <f t="shared" si="0"/>
        <v>33.19</v>
      </c>
      <c r="O24" s="112">
        <f t="shared" si="1"/>
        <v>0.41000000000000369</v>
      </c>
      <c r="P24">
        <v>11.834407954203074</v>
      </c>
      <c r="Q24">
        <v>7.8862307924073525</v>
      </c>
      <c r="R24">
        <v>0</v>
      </c>
      <c r="S24">
        <v>2.0449532991865023</v>
      </c>
      <c r="T24">
        <v>11.834407954203074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75</v>
      </c>
      <c r="G25">
        <f t="shared" si="5"/>
        <v>33.6</v>
      </c>
      <c r="H25" s="112"/>
      <c r="I25">
        <f>BRPL_EOD!AA25+BRPL_EOD!AB25</f>
        <v>11.69</v>
      </c>
      <c r="J25">
        <f>BYPL_EOD!AA25+BYPL_EOD!AB25</f>
        <v>7.79</v>
      </c>
      <c r="K25">
        <f>MES_EOD!AA25+MES_EOD!AB25</f>
        <v>0</v>
      </c>
      <c r="L25">
        <f>NDMC_EOD!AA25+NDMC_EOD!AB25</f>
        <v>2.02</v>
      </c>
      <c r="M25">
        <f>TPDDL_EOD!AA25+TPDDL_EOD!AB25</f>
        <v>11.69</v>
      </c>
      <c r="N25">
        <f t="shared" si="0"/>
        <v>33.19</v>
      </c>
      <c r="O25" s="112">
        <f t="shared" si="1"/>
        <v>0.41000000000000369</v>
      </c>
      <c r="P25">
        <v>11.834407954203074</v>
      </c>
      <c r="Q25">
        <v>7.8862307924073525</v>
      </c>
      <c r="R25">
        <v>0</v>
      </c>
      <c r="S25">
        <v>2.0449532991865023</v>
      </c>
      <c r="T25">
        <v>11.834407954203074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75</v>
      </c>
      <c r="G26">
        <f t="shared" si="5"/>
        <v>33.6</v>
      </c>
      <c r="H26" s="112"/>
      <c r="I26">
        <f>BRPL_EOD!AA26+BRPL_EOD!AB26</f>
        <v>11.69</v>
      </c>
      <c r="J26">
        <f>BYPL_EOD!AA26+BYPL_EOD!AB26</f>
        <v>7.79</v>
      </c>
      <c r="K26">
        <f>MES_EOD!AA26+MES_EOD!AB26</f>
        <v>0</v>
      </c>
      <c r="L26">
        <f>NDMC_EOD!AA26+NDMC_EOD!AB26</f>
        <v>2.02</v>
      </c>
      <c r="M26">
        <f>TPDDL_EOD!AA26+TPDDL_EOD!AB26</f>
        <v>11.69</v>
      </c>
      <c r="N26">
        <f t="shared" si="0"/>
        <v>33.19</v>
      </c>
      <c r="O26" s="112">
        <f t="shared" si="1"/>
        <v>0.41000000000000369</v>
      </c>
      <c r="P26">
        <v>11.834407954203074</v>
      </c>
      <c r="Q26">
        <v>7.8862307924073525</v>
      </c>
      <c r="R26">
        <v>0</v>
      </c>
      <c r="S26">
        <v>2.0449532991865023</v>
      </c>
      <c r="T26">
        <v>11.834407954203074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75</v>
      </c>
      <c r="G27">
        <f t="shared" si="5"/>
        <v>33.6</v>
      </c>
      <c r="H27" s="112"/>
      <c r="I27">
        <f>BRPL_EOD!AA27+BRPL_EOD!AB27</f>
        <v>11.69</v>
      </c>
      <c r="J27">
        <f>BYPL_EOD!AA27+BYPL_EOD!AB27</f>
        <v>7.79</v>
      </c>
      <c r="K27">
        <f>MES_EOD!AA27+MES_EOD!AB27</f>
        <v>0</v>
      </c>
      <c r="L27">
        <f>NDMC_EOD!AA27+NDMC_EOD!AB27</f>
        <v>2.02</v>
      </c>
      <c r="M27">
        <f>TPDDL_EOD!AA27+TPDDL_EOD!AB27</f>
        <v>11.69</v>
      </c>
      <c r="N27">
        <f t="shared" si="0"/>
        <v>33.19</v>
      </c>
      <c r="O27" s="112">
        <f t="shared" si="1"/>
        <v>0.41000000000000369</v>
      </c>
      <c r="P27">
        <v>11.834407954203074</v>
      </c>
      <c r="Q27">
        <v>7.8862307924073525</v>
      </c>
      <c r="R27">
        <v>0</v>
      </c>
      <c r="S27">
        <v>2.0449532991865023</v>
      </c>
      <c r="T27">
        <v>11.834407954203074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75</v>
      </c>
      <c r="G28">
        <f t="shared" si="5"/>
        <v>33.6</v>
      </c>
      <c r="H28" s="112"/>
      <c r="I28">
        <f>BRPL_EOD!AA28+BRPL_EOD!AB28</f>
        <v>11.69</v>
      </c>
      <c r="J28">
        <f>BYPL_EOD!AA28+BYPL_EOD!AB28</f>
        <v>7.79</v>
      </c>
      <c r="K28">
        <f>MES_EOD!AA28+MES_EOD!AB28</f>
        <v>0</v>
      </c>
      <c r="L28">
        <f>NDMC_EOD!AA28+NDMC_EOD!AB28</f>
        <v>2.02</v>
      </c>
      <c r="M28">
        <f>TPDDL_EOD!AA28+TPDDL_EOD!AB28</f>
        <v>11.69</v>
      </c>
      <c r="N28">
        <f t="shared" si="0"/>
        <v>33.19</v>
      </c>
      <c r="O28" s="112">
        <f t="shared" si="1"/>
        <v>0.41000000000000369</v>
      </c>
      <c r="P28">
        <v>11.834407954203074</v>
      </c>
      <c r="Q28">
        <v>7.8862307924073525</v>
      </c>
      <c r="R28">
        <v>0</v>
      </c>
      <c r="S28">
        <v>2.0449532991865023</v>
      </c>
      <c r="T28">
        <v>11.834407954203074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75</v>
      </c>
      <c r="G29">
        <f t="shared" si="5"/>
        <v>33.6</v>
      </c>
      <c r="H29" s="112"/>
      <c r="I29">
        <f>BRPL_EOD!AA29+BRPL_EOD!AB29</f>
        <v>11.69</v>
      </c>
      <c r="J29">
        <f>BYPL_EOD!AA29+BYPL_EOD!AB29</f>
        <v>7.79</v>
      </c>
      <c r="K29">
        <f>MES_EOD!AA29+MES_EOD!AB29</f>
        <v>0</v>
      </c>
      <c r="L29">
        <f>NDMC_EOD!AA29+NDMC_EOD!AB29</f>
        <v>2.02</v>
      </c>
      <c r="M29">
        <f>TPDDL_EOD!AA29+TPDDL_EOD!AB29</f>
        <v>11.69</v>
      </c>
      <c r="N29">
        <f t="shared" si="0"/>
        <v>33.19</v>
      </c>
      <c r="O29" s="112">
        <f t="shared" si="1"/>
        <v>0.41000000000000369</v>
      </c>
      <c r="P29">
        <v>11.834407954203074</v>
      </c>
      <c r="Q29">
        <v>7.8862307924073525</v>
      </c>
      <c r="R29">
        <v>0</v>
      </c>
      <c r="S29">
        <v>2.0449532991865023</v>
      </c>
      <c r="T29">
        <v>11.834407954203074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75</v>
      </c>
      <c r="G30">
        <f t="shared" si="5"/>
        <v>33.6</v>
      </c>
      <c r="H30" s="112"/>
      <c r="I30">
        <f>BRPL_EOD!AA30+BRPL_EOD!AB30</f>
        <v>11.69</v>
      </c>
      <c r="J30">
        <f>BYPL_EOD!AA30+BYPL_EOD!AB30</f>
        <v>7.79</v>
      </c>
      <c r="K30">
        <f>MES_EOD!AA30+MES_EOD!AB30</f>
        <v>0</v>
      </c>
      <c r="L30">
        <f>NDMC_EOD!AA30+NDMC_EOD!AB30</f>
        <v>2.02</v>
      </c>
      <c r="M30">
        <f>TPDDL_EOD!AA30+TPDDL_EOD!AB30</f>
        <v>11.69</v>
      </c>
      <c r="N30">
        <f t="shared" si="0"/>
        <v>33.19</v>
      </c>
      <c r="O30" s="112">
        <f t="shared" si="1"/>
        <v>0.41000000000000369</v>
      </c>
      <c r="P30">
        <v>11.834407954203074</v>
      </c>
      <c r="Q30">
        <v>7.8862307924073525</v>
      </c>
      <c r="R30">
        <v>0</v>
      </c>
      <c r="S30">
        <v>2.0449532991865023</v>
      </c>
      <c r="T30">
        <v>11.834407954203074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75</v>
      </c>
      <c r="G31">
        <f t="shared" si="5"/>
        <v>33.6</v>
      </c>
      <c r="H31" s="112"/>
      <c r="I31">
        <f>BRPL_EOD!AA31+BRPL_EOD!AB31</f>
        <v>11.69</v>
      </c>
      <c r="J31">
        <f>BYPL_EOD!AA31+BYPL_EOD!AB31</f>
        <v>7.79</v>
      </c>
      <c r="K31">
        <f>MES_EOD!AA31+MES_EOD!AB31</f>
        <v>0</v>
      </c>
      <c r="L31">
        <f>NDMC_EOD!AA31+NDMC_EOD!AB31</f>
        <v>2.02</v>
      </c>
      <c r="M31">
        <f>TPDDL_EOD!AA31+TPDDL_EOD!AB31</f>
        <v>11.69</v>
      </c>
      <c r="N31">
        <f t="shared" si="0"/>
        <v>33.19</v>
      </c>
      <c r="O31" s="112">
        <f t="shared" si="1"/>
        <v>0.41000000000000369</v>
      </c>
      <c r="P31">
        <v>11.834407954203074</v>
      </c>
      <c r="Q31">
        <v>7.8862307924073525</v>
      </c>
      <c r="R31">
        <v>0</v>
      </c>
      <c r="S31">
        <v>2.0449532991865023</v>
      </c>
      <c r="T31">
        <v>11.834407954203074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75</v>
      </c>
      <c r="G32">
        <f t="shared" si="5"/>
        <v>33.6</v>
      </c>
      <c r="H32" s="112"/>
      <c r="I32">
        <f>BRPL_EOD!AA32+BRPL_EOD!AB32</f>
        <v>11.69</v>
      </c>
      <c r="J32">
        <f>BYPL_EOD!AA32+BYPL_EOD!AB32</f>
        <v>7.79</v>
      </c>
      <c r="K32">
        <f>MES_EOD!AA32+MES_EOD!AB32</f>
        <v>0</v>
      </c>
      <c r="L32">
        <f>NDMC_EOD!AA32+NDMC_EOD!AB32</f>
        <v>2.02</v>
      </c>
      <c r="M32">
        <f>TPDDL_EOD!AA32+TPDDL_EOD!AB32</f>
        <v>11.69</v>
      </c>
      <c r="N32">
        <f t="shared" si="0"/>
        <v>33.19</v>
      </c>
      <c r="O32" s="112">
        <f t="shared" si="1"/>
        <v>0.41000000000000369</v>
      </c>
      <c r="P32">
        <v>11.834407954203074</v>
      </c>
      <c r="Q32">
        <v>7.8862307924073525</v>
      </c>
      <c r="R32">
        <v>0</v>
      </c>
      <c r="S32">
        <v>2.0449532991865023</v>
      </c>
      <c r="T32">
        <v>11.834407954203074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75</v>
      </c>
      <c r="G33">
        <f t="shared" si="5"/>
        <v>33.6</v>
      </c>
      <c r="H33" s="112"/>
      <c r="I33">
        <f>BRPL_EOD!AA33+BRPL_EOD!AB33</f>
        <v>11.69</v>
      </c>
      <c r="J33">
        <f>BYPL_EOD!AA33+BYPL_EOD!AB33</f>
        <v>7.79</v>
      </c>
      <c r="K33">
        <f>MES_EOD!AA33+MES_EOD!AB33</f>
        <v>0</v>
      </c>
      <c r="L33">
        <f>NDMC_EOD!AA33+NDMC_EOD!AB33</f>
        <v>2.02</v>
      </c>
      <c r="M33">
        <f>TPDDL_EOD!AA33+TPDDL_EOD!AB33</f>
        <v>11.69</v>
      </c>
      <c r="N33">
        <f t="shared" si="0"/>
        <v>33.19</v>
      </c>
      <c r="O33" s="112">
        <f t="shared" si="1"/>
        <v>0.41000000000000369</v>
      </c>
      <c r="P33">
        <v>11.834407954203074</v>
      </c>
      <c r="Q33">
        <v>7.8862307924073525</v>
      </c>
      <c r="R33">
        <v>0</v>
      </c>
      <c r="S33">
        <v>2.0449532991865023</v>
      </c>
      <c r="T33">
        <v>11.834407954203074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75</v>
      </c>
      <c r="G34">
        <f t="shared" si="5"/>
        <v>33.6</v>
      </c>
      <c r="H34" s="112"/>
      <c r="I34">
        <f>BRPL_EOD!AA34+BRPL_EOD!AB34</f>
        <v>11.69</v>
      </c>
      <c r="J34">
        <f>BYPL_EOD!AA34+BYPL_EOD!AB34</f>
        <v>7.79</v>
      </c>
      <c r="K34">
        <f>MES_EOD!AA34+MES_EOD!AB34</f>
        <v>0</v>
      </c>
      <c r="L34">
        <f>NDMC_EOD!AA34+NDMC_EOD!AB34</f>
        <v>2.02</v>
      </c>
      <c r="M34">
        <f>TPDDL_EOD!AA34+TPDDL_EOD!AB34</f>
        <v>11.69</v>
      </c>
      <c r="N34">
        <f t="shared" si="0"/>
        <v>33.19</v>
      </c>
      <c r="O34" s="112">
        <f t="shared" si="1"/>
        <v>0.41000000000000369</v>
      </c>
      <c r="P34">
        <v>11.834407954203074</v>
      </c>
      <c r="Q34">
        <v>7.8862307924073525</v>
      </c>
      <c r="R34">
        <v>0</v>
      </c>
      <c r="S34">
        <v>2.0449532991865023</v>
      </c>
      <c r="T34">
        <v>11.834407954203074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75</v>
      </c>
      <c r="G35">
        <f t="shared" si="5"/>
        <v>33.6</v>
      </c>
      <c r="H35" s="112"/>
      <c r="I35">
        <f>BRPL_EOD!AA35+BRPL_EOD!AB35</f>
        <v>11.69</v>
      </c>
      <c r="J35">
        <f>BYPL_EOD!AA35+BYPL_EOD!AB35</f>
        <v>7.79</v>
      </c>
      <c r="K35">
        <f>MES_EOD!AA35+MES_EOD!AB35</f>
        <v>0</v>
      </c>
      <c r="L35">
        <f>NDMC_EOD!AA35+NDMC_EOD!AB35</f>
        <v>2.02</v>
      </c>
      <c r="M35">
        <f>TPDDL_EOD!AA35+TPDDL_EOD!AB35</f>
        <v>11.69</v>
      </c>
      <c r="N35">
        <f t="shared" si="0"/>
        <v>33.19</v>
      </c>
      <c r="O35" s="112">
        <f t="shared" si="1"/>
        <v>0.41000000000000369</v>
      </c>
      <c r="P35">
        <v>11.834407954203074</v>
      </c>
      <c r="Q35">
        <v>7.8862307924073525</v>
      </c>
      <c r="R35">
        <v>0</v>
      </c>
      <c r="S35">
        <v>2.0449532991865023</v>
      </c>
      <c r="T35">
        <v>11.834407954203074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75</v>
      </c>
      <c r="G36">
        <f t="shared" si="5"/>
        <v>33.6</v>
      </c>
      <c r="H36" s="112"/>
      <c r="I36">
        <f>BRPL_EOD!AA36+BRPL_EOD!AB36</f>
        <v>11.69</v>
      </c>
      <c r="J36">
        <f>BYPL_EOD!AA36+BYPL_EOD!AB36</f>
        <v>7.79</v>
      </c>
      <c r="K36">
        <f>MES_EOD!AA36+MES_EOD!AB36</f>
        <v>0</v>
      </c>
      <c r="L36">
        <f>NDMC_EOD!AA36+NDMC_EOD!AB36</f>
        <v>2.02</v>
      </c>
      <c r="M36">
        <f>TPDDL_EOD!AA36+TPDDL_EOD!AB36</f>
        <v>11.69</v>
      </c>
      <c r="N36">
        <f t="shared" si="0"/>
        <v>33.19</v>
      </c>
      <c r="O36" s="112">
        <f t="shared" si="1"/>
        <v>0.41000000000000369</v>
      </c>
      <c r="P36">
        <v>11.834407954203074</v>
      </c>
      <c r="Q36">
        <v>7.8862307924073525</v>
      </c>
      <c r="R36">
        <v>0</v>
      </c>
      <c r="S36">
        <v>2.0449532991865023</v>
      </c>
      <c r="T36">
        <v>11.834407954203074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75</v>
      </c>
      <c r="G37">
        <f t="shared" si="5"/>
        <v>33.6</v>
      </c>
      <c r="H37" s="112"/>
      <c r="I37">
        <f>BRPL_EOD!AA37+BRPL_EOD!AB37</f>
        <v>11.69</v>
      </c>
      <c r="J37">
        <f>BYPL_EOD!AA37+BYPL_EOD!AB37</f>
        <v>7.79</v>
      </c>
      <c r="K37">
        <f>MES_EOD!AA37+MES_EOD!AB37</f>
        <v>0</v>
      </c>
      <c r="L37">
        <f>NDMC_EOD!AA37+NDMC_EOD!AB37</f>
        <v>2.02</v>
      </c>
      <c r="M37">
        <f>TPDDL_EOD!AA37+TPDDL_EOD!AB37</f>
        <v>11.69</v>
      </c>
      <c r="N37">
        <f t="shared" si="0"/>
        <v>33.19</v>
      </c>
      <c r="O37" s="112">
        <f t="shared" si="1"/>
        <v>0.41000000000000369</v>
      </c>
      <c r="P37">
        <v>11.834407954203074</v>
      </c>
      <c r="Q37">
        <v>7.8862307924073525</v>
      </c>
      <c r="R37">
        <v>0</v>
      </c>
      <c r="S37">
        <v>2.0449532991865023</v>
      </c>
      <c r="T37">
        <v>11.834407954203074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75</v>
      </c>
      <c r="G38">
        <f t="shared" si="5"/>
        <v>33.6</v>
      </c>
      <c r="H38" s="112"/>
      <c r="I38">
        <f>BRPL_EOD!AA38+BRPL_EOD!AB38</f>
        <v>11.69</v>
      </c>
      <c r="J38">
        <f>BYPL_EOD!AA38+BYPL_EOD!AB38</f>
        <v>7.79</v>
      </c>
      <c r="K38">
        <f>MES_EOD!AA38+MES_EOD!AB38</f>
        <v>0</v>
      </c>
      <c r="L38">
        <f>NDMC_EOD!AA38+NDMC_EOD!AB38</f>
        <v>2.02</v>
      </c>
      <c r="M38">
        <f>TPDDL_EOD!AA38+TPDDL_EOD!AB38</f>
        <v>11.69</v>
      </c>
      <c r="N38">
        <f t="shared" si="0"/>
        <v>33.19</v>
      </c>
      <c r="O38" s="112">
        <f t="shared" si="1"/>
        <v>0.41000000000000369</v>
      </c>
      <c r="P38">
        <v>11.834407954203074</v>
      </c>
      <c r="Q38">
        <v>7.8862307924073525</v>
      </c>
      <c r="R38">
        <v>0</v>
      </c>
      <c r="S38">
        <v>2.0449532991865023</v>
      </c>
      <c r="T38">
        <v>11.834407954203074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75</v>
      </c>
      <c r="G39">
        <f t="shared" si="5"/>
        <v>33.6</v>
      </c>
      <c r="H39" s="112"/>
      <c r="I39">
        <f>BRPL_EOD!AA39+BRPL_EOD!AB39</f>
        <v>11.69</v>
      </c>
      <c r="J39">
        <f>BYPL_EOD!AA39+BYPL_EOD!AB39</f>
        <v>7.79</v>
      </c>
      <c r="K39">
        <f>MES_EOD!AA39+MES_EOD!AB39</f>
        <v>0</v>
      </c>
      <c r="L39">
        <f>NDMC_EOD!AA39+NDMC_EOD!AB39</f>
        <v>2.02</v>
      </c>
      <c r="M39">
        <f>TPDDL_EOD!AA39+TPDDL_EOD!AB39</f>
        <v>11.69</v>
      </c>
      <c r="N39">
        <f t="shared" si="0"/>
        <v>33.19</v>
      </c>
      <c r="O39" s="112">
        <f t="shared" si="1"/>
        <v>0.41000000000000369</v>
      </c>
      <c r="P39">
        <v>11.834407954203074</v>
      </c>
      <c r="Q39">
        <v>7.8862307924073525</v>
      </c>
      <c r="R39">
        <v>0</v>
      </c>
      <c r="S39">
        <v>2.0449532991865023</v>
      </c>
      <c r="T39">
        <v>11.834407954203074</v>
      </c>
      <c r="U39" s="114">
        <f t="shared" si="2"/>
        <v>33.6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75</v>
      </c>
      <c r="G40">
        <f t="shared" si="5"/>
        <v>33.6</v>
      </c>
      <c r="H40" s="112"/>
      <c r="I40">
        <f>BRPL_EOD!AA40+BRPL_EOD!AB40</f>
        <v>11.69</v>
      </c>
      <c r="J40">
        <f>BYPL_EOD!AA40+BYPL_EOD!AB40</f>
        <v>7.79</v>
      </c>
      <c r="K40">
        <f>MES_EOD!AA40+MES_EOD!AB40</f>
        <v>0</v>
      </c>
      <c r="L40">
        <f>NDMC_EOD!AA40+NDMC_EOD!AB40</f>
        <v>2.02</v>
      </c>
      <c r="M40">
        <f>TPDDL_EOD!AA40+TPDDL_EOD!AB40</f>
        <v>11.69</v>
      </c>
      <c r="N40">
        <f t="shared" si="0"/>
        <v>33.19</v>
      </c>
      <c r="O40" s="112">
        <f t="shared" si="1"/>
        <v>0.41000000000000369</v>
      </c>
      <c r="P40">
        <v>11.834407954203074</v>
      </c>
      <c r="Q40">
        <v>7.8862307924073525</v>
      </c>
      <c r="R40">
        <v>0</v>
      </c>
      <c r="S40">
        <v>2.0449532991865023</v>
      </c>
      <c r="T40">
        <v>11.834407954203074</v>
      </c>
      <c r="U40" s="114">
        <f t="shared" si="2"/>
        <v>33.6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75</v>
      </c>
      <c r="G41">
        <f t="shared" si="5"/>
        <v>33.6</v>
      </c>
      <c r="H41" s="112"/>
      <c r="I41">
        <f>BRPL_EOD!AA41+BRPL_EOD!AB41</f>
        <v>11.69</v>
      </c>
      <c r="J41">
        <f>BYPL_EOD!AA41+BYPL_EOD!AB41</f>
        <v>7.79</v>
      </c>
      <c r="K41">
        <f>MES_EOD!AA41+MES_EOD!AB41</f>
        <v>0</v>
      </c>
      <c r="L41">
        <f>NDMC_EOD!AA41+NDMC_EOD!AB41</f>
        <v>2.02</v>
      </c>
      <c r="M41">
        <f>TPDDL_EOD!AA41+TPDDL_EOD!AB41</f>
        <v>11.69</v>
      </c>
      <c r="N41">
        <f t="shared" si="0"/>
        <v>33.19</v>
      </c>
      <c r="O41" s="112">
        <f t="shared" si="1"/>
        <v>0.41000000000000369</v>
      </c>
      <c r="P41">
        <v>11.834407954203074</v>
      </c>
      <c r="Q41">
        <v>7.8862307924073525</v>
      </c>
      <c r="R41">
        <v>0</v>
      </c>
      <c r="S41">
        <v>2.0449532991865023</v>
      </c>
      <c r="T41">
        <v>11.834407954203074</v>
      </c>
      <c r="U41" s="114">
        <f t="shared" si="2"/>
        <v>33.6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75</v>
      </c>
      <c r="G42">
        <f t="shared" si="5"/>
        <v>33.6</v>
      </c>
      <c r="H42" s="112"/>
      <c r="I42">
        <f>BRPL_EOD!AA42+BRPL_EOD!AB42</f>
        <v>11.69</v>
      </c>
      <c r="J42">
        <f>BYPL_EOD!AA42+BYPL_EOD!AB42</f>
        <v>7.79</v>
      </c>
      <c r="K42">
        <f>MES_EOD!AA42+MES_EOD!AB42</f>
        <v>0</v>
      </c>
      <c r="L42">
        <f>NDMC_EOD!AA42+NDMC_EOD!AB42</f>
        <v>2.02</v>
      </c>
      <c r="M42">
        <f>TPDDL_EOD!AA42+TPDDL_EOD!AB42</f>
        <v>11.69</v>
      </c>
      <c r="N42">
        <f t="shared" si="0"/>
        <v>33.19</v>
      </c>
      <c r="O42" s="112">
        <f t="shared" si="1"/>
        <v>0.41000000000000369</v>
      </c>
      <c r="P42">
        <v>11.834407954203074</v>
      </c>
      <c r="Q42">
        <v>7.8862307924073525</v>
      </c>
      <c r="R42">
        <v>0</v>
      </c>
      <c r="S42">
        <v>2.0449532991865023</v>
      </c>
      <c r="T42">
        <v>11.834407954203074</v>
      </c>
      <c r="U42" s="114">
        <f t="shared" si="2"/>
        <v>33.6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75</v>
      </c>
      <c r="G43">
        <f t="shared" si="5"/>
        <v>33.6</v>
      </c>
      <c r="H43" s="112"/>
      <c r="I43">
        <f>BRPL_EOD!AA43+BRPL_EOD!AB43</f>
        <v>11.69</v>
      </c>
      <c r="J43">
        <f>BYPL_EOD!AA43+BYPL_EOD!AB43</f>
        <v>7.79</v>
      </c>
      <c r="K43">
        <f>MES_EOD!AA43+MES_EOD!AB43</f>
        <v>0</v>
      </c>
      <c r="L43">
        <f>NDMC_EOD!AA43+NDMC_EOD!AB43</f>
        <v>2.02</v>
      </c>
      <c r="M43">
        <f>TPDDL_EOD!AA43+TPDDL_EOD!AB43</f>
        <v>11.69</v>
      </c>
      <c r="N43">
        <f t="shared" si="0"/>
        <v>33.19</v>
      </c>
      <c r="O43" s="112">
        <f t="shared" si="1"/>
        <v>0.41000000000000369</v>
      </c>
      <c r="P43">
        <v>11.834407954203074</v>
      </c>
      <c r="Q43">
        <v>7.8862307924073525</v>
      </c>
      <c r="R43">
        <v>0</v>
      </c>
      <c r="S43">
        <v>2.0449532991865023</v>
      </c>
      <c r="T43">
        <v>11.834407954203074</v>
      </c>
      <c r="U43" s="114">
        <f t="shared" si="2"/>
        <v>33.6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75</v>
      </c>
      <c r="G44">
        <f t="shared" si="5"/>
        <v>33.6</v>
      </c>
      <c r="H44" s="112"/>
      <c r="I44">
        <f>BRPL_EOD!AA44+BRPL_EOD!AB44</f>
        <v>11.69</v>
      </c>
      <c r="J44">
        <f>BYPL_EOD!AA44+BYPL_EOD!AB44</f>
        <v>7.79</v>
      </c>
      <c r="K44">
        <f>MES_EOD!AA44+MES_EOD!AB44</f>
        <v>0</v>
      </c>
      <c r="L44">
        <f>NDMC_EOD!AA44+NDMC_EOD!AB44</f>
        <v>2.02</v>
      </c>
      <c r="M44">
        <f>TPDDL_EOD!AA44+TPDDL_EOD!AB44</f>
        <v>11.69</v>
      </c>
      <c r="N44">
        <f t="shared" si="0"/>
        <v>33.19</v>
      </c>
      <c r="O44" s="112">
        <f t="shared" si="1"/>
        <v>0.41000000000000369</v>
      </c>
      <c r="P44">
        <v>11.834407954203074</v>
      </c>
      <c r="Q44">
        <v>7.8862307924073525</v>
      </c>
      <c r="R44">
        <v>0</v>
      </c>
      <c r="S44">
        <v>2.0449532991865023</v>
      </c>
      <c r="T44">
        <v>11.834407954203074</v>
      </c>
      <c r="U44" s="114">
        <f t="shared" si="2"/>
        <v>33.6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75</v>
      </c>
      <c r="G45">
        <f t="shared" si="5"/>
        <v>33.6</v>
      </c>
      <c r="H45" s="112"/>
      <c r="I45">
        <f>BRPL_EOD!AA45+BRPL_EOD!AB45</f>
        <v>11.69</v>
      </c>
      <c r="J45">
        <f>BYPL_EOD!AA45+BYPL_EOD!AB45</f>
        <v>7.79</v>
      </c>
      <c r="K45">
        <f>MES_EOD!AA45+MES_EOD!AB45</f>
        <v>0</v>
      </c>
      <c r="L45">
        <f>NDMC_EOD!AA45+NDMC_EOD!AB45</f>
        <v>2.02</v>
      </c>
      <c r="M45">
        <f>TPDDL_EOD!AA45+TPDDL_EOD!AB45</f>
        <v>11.69</v>
      </c>
      <c r="N45">
        <f t="shared" si="0"/>
        <v>33.19</v>
      </c>
      <c r="O45" s="112">
        <f t="shared" si="1"/>
        <v>0.41000000000000369</v>
      </c>
      <c r="P45">
        <v>11.834407954203074</v>
      </c>
      <c r="Q45">
        <v>7.8862307924073525</v>
      </c>
      <c r="R45">
        <v>0</v>
      </c>
      <c r="S45">
        <v>2.0449532991865023</v>
      </c>
      <c r="T45">
        <v>11.834407954203074</v>
      </c>
      <c r="U45" s="114">
        <f t="shared" si="2"/>
        <v>33.6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75</v>
      </c>
      <c r="G46">
        <f t="shared" si="5"/>
        <v>33.6</v>
      </c>
      <c r="H46" s="112"/>
      <c r="I46">
        <f>BRPL_EOD!AA46+BRPL_EOD!AB46</f>
        <v>11.69</v>
      </c>
      <c r="J46">
        <f>BYPL_EOD!AA46+BYPL_EOD!AB46</f>
        <v>7.79</v>
      </c>
      <c r="K46">
        <f>MES_EOD!AA46+MES_EOD!AB46</f>
        <v>0</v>
      </c>
      <c r="L46">
        <f>NDMC_EOD!AA46+NDMC_EOD!AB46</f>
        <v>2.02</v>
      </c>
      <c r="M46">
        <f>TPDDL_EOD!AA46+TPDDL_EOD!AB46</f>
        <v>11.69</v>
      </c>
      <c r="N46">
        <f t="shared" si="0"/>
        <v>33.19</v>
      </c>
      <c r="O46" s="112">
        <f t="shared" si="1"/>
        <v>0.41000000000000369</v>
      </c>
      <c r="P46">
        <v>11.834407954203074</v>
      </c>
      <c r="Q46">
        <v>7.8862307924073525</v>
      </c>
      <c r="R46">
        <v>0</v>
      </c>
      <c r="S46">
        <v>2.0449532991865023</v>
      </c>
      <c r="T46">
        <v>11.834407954203074</v>
      </c>
      <c r="U46" s="114">
        <f t="shared" si="2"/>
        <v>33.6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75</v>
      </c>
      <c r="G47">
        <f t="shared" si="5"/>
        <v>33.6</v>
      </c>
      <c r="H47" s="112"/>
      <c r="I47">
        <f>BRPL_EOD!AA47+BRPL_EOD!AB47</f>
        <v>11.69</v>
      </c>
      <c r="J47">
        <f>BYPL_EOD!AA47+BYPL_EOD!AB47</f>
        <v>7.79</v>
      </c>
      <c r="K47">
        <f>MES_EOD!AA47+MES_EOD!AB47</f>
        <v>0</v>
      </c>
      <c r="L47">
        <f>NDMC_EOD!AA47+NDMC_EOD!AB47</f>
        <v>2.02</v>
      </c>
      <c r="M47">
        <f>TPDDL_EOD!AA47+TPDDL_EOD!AB47</f>
        <v>11.69</v>
      </c>
      <c r="N47">
        <f t="shared" si="0"/>
        <v>33.19</v>
      </c>
      <c r="O47" s="112">
        <f t="shared" si="1"/>
        <v>0.41000000000000369</v>
      </c>
      <c r="P47">
        <v>11.834407954203074</v>
      </c>
      <c r="Q47">
        <v>7.8862307924073525</v>
      </c>
      <c r="R47">
        <v>0</v>
      </c>
      <c r="S47">
        <v>2.0449532991865023</v>
      </c>
      <c r="T47">
        <v>11.834407954203074</v>
      </c>
      <c r="U47" s="114">
        <f t="shared" si="2"/>
        <v>33.6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75</v>
      </c>
      <c r="G48">
        <f t="shared" si="5"/>
        <v>33.6</v>
      </c>
      <c r="H48" s="112"/>
      <c r="I48">
        <f>BRPL_EOD!AA48+BRPL_EOD!AB48</f>
        <v>11.69</v>
      </c>
      <c r="J48">
        <f>BYPL_EOD!AA48+BYPL_EOD!AB48</f>
        <v>7.79</v>
      </c>
      <c r="K48">
        <f>MES_EOD!AA48+MES_EOD!AB48</f>
        <v>0</v>
      </c>
      <c r="L48">
        <f>NDMC_EOD!AA48+NDMC_EOD!AB48</f>
        <v>2.02</v>
      </c>
      <c r="M48">
        <f>TPDDL_EOD!AA48+TPDDL_EOD!AB48</f>
        <v>11.69</v>
      </c>
      <c r="N48">
        <f t="shared" si="0"/>
        <v>33.19</v>
      </c>
      <c r="O48" s="112">
        <f t="shared" si="1"/>
        <v>0.41000000000000369</v>
      </c>
      <c r="P48">
        <v>11.834407954203074</v>
      </c>
      <c r="Q48">
        <v>7.8862307924073525</v>
      </c>
      <c r="R48">
        <v>0</v>
      </c>
      <c r="S48">
        <v>2.0449532991865023</v>
      </c>
      <c r="T48">
        <v>11.834407954203074</v>
      </c>
      <c r="U48" s="114">
        <f t="shared" si="2"/>
        <v>33.6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75</v>
      </c>
      <c r="G49">
        <f t="shared" si="5"/>
        <v>33.6</v>
      </c>
      <c r="H49" s="112"/>
      <c r="I49">
        <f>BRPL_EOD!AA49+BRPL_EOD!AB49</f>
        <v>11.69</v>
      </c>
      <c r="J49">
        <f>BYPL_EOD!AA49+BYPL_EOD!AB49</f>
        <v>7.79</v>
      </c>
      <c r="K49">
        <f>MES_EOD!AA49+MES_EOD!AB49</f>
        <v>0</v>
      </c>
      <c r="L49">
        <f>NDMC_EOD!AA49+NDMC_EOD!AB49</f>
        <v>2.02</v>
      </c>
      <c r="M49">
        <f>TPDDL_EOD!AA49+TPDDL_EOD!AB49</f>
        <v>11.69</v>
      </c>
      <c r="N49">
        <f t="shared" si="0"/>
        <v>33.19</v>
      </c>
      <c r="O49" s="112">
        <f t="shared" si="1"/>
        <v>0.41000000000000369</v>
      </c>
      <c r="P49">
        <v>11.834407954203074</v>
      </c>
      <c r="Q49">
        <v>7.8862307924073525</v>
      </c>
      <c r="R49">
        <v>0</v>
      </c>
      <c r="S49">
        <v>2.0449532991865023</v>
      </c>
      <c r="T49">
        <v>11.834407954203074</v>
      </c>
      <c r="U49" s="114">
        <f t="shared" si="2"/>
        <v>33.6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75</v>
      </c>
      <c r="G50">
        <f t="shared" si="5"/>
        <v>33.6</v>
      </c>
      <c r="H50" s="112"/>
      <c r="I50">
        <f>BRPL_EOD!AA50+BRPL_EOD!AB50</f>
        <v>11.69</v>
      </c>
      <c r="J50">
        <f>BYPL_EOD!AA50+BYPL_EOD!AB50</f>
        <v>7.79</v>
      </c>
      <c r="K50">
        <f>MES_EOD!AA50+MES_EOD!AB50</f>
        <v>0</v>
      </c>
      <c r="L50">
        <f>NDMC_EOD!AA50+NDMC_EOD!AB50</f>
        <v>2.02</v>
      </c>
      <c r="M50">
        <f>TPDDL_EOD!AA50+TPDDL_EOD!AB50</f>
        <v>11.69</v>
      </c>
      <c r="N50">
        <f t="shared" si="0"/>
        <v>33.19</v>
      </c>
      <c r="O50" s="112">
        <f t="shared" si="1"/>
        <v>0.41000000000000369</v>
      </c>
      <c r="P50">
        <v>11.834407954203074</v>
      </c>
      <c r="Q50">
        <v>7.8862307924073525</v>
      </c>
      <c r="R50">
        <v>0</v>
      </c>
      <c r="S50">
        <v>2.0449532991865023</v>
      </c>
      <c r="T50">
        <v>11.834407954203074</v>
      </c>
      <c r="U50" s="114">
        <f t="shared" si="2"/>
        <v>33.6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75</v>
      </c>
      <c r="G51">
        <f t="shared" si="5"/>
        <v>33.6</v>
      </c>
      <c r="H51" s="112"/>
      <c r="I51">
        <f>BRPL_EOD!AA51+BRPL_EOD!AB51</f>
        <v>11.69</v>
      </c>
      <c r="J51">
        <f>BYPL_EOD!AA51+BYPL_EOD!AB51</f>
        <v>7.79</v>
      </c>
      <c r="K51">
        <f>MES_EOD!AA51+MES_EOD!AB51</f>
        <v>0</v>
      </c>
      <c r="L51">
        <f>NDMC_EOD!AA51+NDMC_EOD!AB51</f>
        <v>2.02</v>
      </c>
      <c r="M51">
        <f>TPDDL_EOD!AA51+TPDDL_EOD!AB51</f>
        <v>11.69</v>
      </c>
      <c r="N51">
        <f t="shared" si="0"/>
        <v>33.19</v>
      </c>
      <c r="O51" s="112">
        <f t="shared" si="1"/>
        <v>0.41000000000000369</v>
      </c>
      <c r="P51">
        <v>11.834407954203074</v>
      </c>
      <c r="Q51">
        <v>7.8862307924073525</v>
      </c>
      <c r="R51">
        <v>0</v>
      </c>
      <c r="S51">
        <v>2.0449532991865023</v>
      </c>
      <c r="T51">
        <v>11.834407954203074</v>
      </c>
      <c r="U51" s="114">
        <f t="shared" si="2"/>
        <v>33.6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75</v>
      </c>
      <c r="G52">
        <f t="shared" si="5"/>
        <v>33.6</v>
      </c>
      <c r="H52" s="112"/>
      <c r="I52">
        <f>BRPL_EOD!AA52+BRPL_EOD!AB52</f>
        <v>11.69</v>
      </c>
      <c r="J52">
        <f>BYPL_EOD!AA52+BYPL_EOD!AB52</f>
        <v>7.79</v>
      </c>
      <c r="K52">
        <f>MES_EOD!AA52+MES_EOD!AB52</f>
        <v>0</v>
      </c>
      <c r="L52">
        <f>NDMC_EOD!AA52+NDMC_EOD!AB52</f>
        <v>2.02</v>
      </c>
      <c r="M52">
        <f>TPDDL_EOD!AA52+TPDDL_EOD!AB52</f>
        <v>11.69</v>
      </c>
      <c r="N52">
        <f t="shared" si="0"/>
        <v>33.19</v>
      </c>
      <c r="O52" s="112">
        <f t="shared" si="1"/>
        <v>0.41000000000000369</v>
      </c>
      <c r="P52">
        <v>11.834407954203074</v>
      </c>
      <c r="Q52">
        <v>7.8862307924073525</v>
      </c>
      <c r="R52">
        <v>0</v>
      </c>
      <c r="S52">
        <v>2.0449532991865023</v>
      </c>
      <c r="T52">
        <v>11.834407954203074</v>
      </c>
      <c r="U52" s="114">
        <f t="shared" si="2"/>
        <v>33.6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75</v>
      </c>
      <c r="G53">
        <f t="shared" si="5"/>
        <v>33.6</v>
      </c>
      <c r="H53" s="112"/>
      <c r="I53">
        <f>BRPL_EOD!AA53+BRPL_EOD!AB53</f>
        <v>11.69</v>
      </c>
      <c r="J53">
        <f>BYPL_EOD!AA53+BYPL_EOD!AB53</f>
        <v>7.79</v>
      </c>
      <c r="K53">
        <f>MES_EOD!AA53+MES_EOD!AB53</f>
        <v>0</v>
      </c>
      <c r="L53">
        <f>NDMC_EOD!AA53+NDMC_EOD!AB53</f>
        <v>2.02</v>
      </c>
      <c r="M53">
        <f>TPDDL_EOD!AA53+TPDDL_EOD!AB53</f>
        <v>11.69</v>
      </c>
      <c r="N53">
        <f t="shared" si="0"/>
        <v>33.19</v>
      </c>
      <c r="O53" s="112">
        <f t="shared" si="1"/>
        <v>0.41000000000000369</v>
      </c>
      <c r="P53">
        <v>11.834407954203074</v>
      </c>
      <c r="Q53">
        <v>7.8862307924073525</v>
      </c>
      <c r="R53">
        <v>0</v>
      </c>
      <c r="S53">
        <v>2.0449532991865023</v>
      </c>
      <c r="T53">
        <v>11.834407954203074</v>
      </c>
      <c r="U53" s="114">
        <f t="shared" si="2"/>
        <v>33.6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75</v>
      </c>
      <c r="G54">
        <f t="shared" si="5"/>
        <v>33.6</v>
      </c>
      <c r="H54" s="112"/>
      <c r="I54">
        <f>BRPL_EOD!AA54+BRPL_EOD!AB54</f>
        <v>11.69</v>
      </c>
      <c r="J54">
        <f>BYPL_EOD!AA54+BYPL_EOD!AB54</f>
        <v>7.79</v>
      </c>
      <c r="K54">
        <f>MES_EOD!AA54+MES_EOD!AB54</f>
        <v>0</v>
      </c>
      <c r="L54">
        <f>NDMC_EOD!AA54+NDMC_EOD!AB54</f>
        <v>2.02</v>
      </c>
      <c r="M54">
        <f>TPDDL_EOD!AA54+TPDDL_EOD!AB54</f>
        <v>11.69</v>
      </c>
      <c r="N54">
        <f t="shared" si="0"/>
        <v>33.19</v>
      </c>
      <c r="O54" s="112">
        <f t="shared" si="1"/>
        <v>0.41000000000000369</v>
      </c>
      <c r="P54">
        <v>11.834407954203074</v>
      </c>
      <c r="Q54">
        <v>7.8862307924073525</v>
      </c>
      <c r="R54">
        <v>0</v>
      </c>
      <c r="S54">
        <v>2.0449532991865023</v>
      </c>
      <c r="T54">
        <v>11.834407954203074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75</v>
      </c>
      <c r="G55">
        <f t="shared" si="5"/>
        <v>33.6</v>
      </c>
      <c r="H55" s="112"/>
      <c r="I55">
        <f>BRPL_EOD!AA55+BRPL_EOD!AB55</f>
        <v>11.69</v>
      </c>
      <c r="J55">
        <f>BYPL_EOD!AA55+BYPL_EOD!AB55</f>
        <v>7.79</v>
      </c>
      <c r="K55">
        <f>MES_EOD!AA55+MES_EOD!AB55</f>
        <v>0</v>
      </c>
      <c r="L55">
        <f>NDMC_EOD!AA55+NDMC_EOD!AB55</f>
        <v>2.02</v>
      </c>
      <c r="M55">
        <f>TPDDL_EOD!AA55+TPDDL_EOD!AB55</f>
        <v>11.69</v>
      </c>
      <c r="N55">
        <f t="shared" si="0"/>
        <v>33.19</v>
      </c>
      <c r="O55" s="112">
        <f t="shared" si="1"/>
        <v>0.41000000000000369</v>
      </c>
      <c r="P55">
        <v>11.834407954203074</v>
      </c>
      <c r="Q55">
        <v>7.8862307924073525</v>
      </c>
      <c r="R55">
        <v>0</v>
      </c>
      <c r="S55">
        <v>2.0449532991865023</v>
      </c>
      <c r="T55">
        <v>11.834407954203074</v>
      </c>
      <c r="U55" s="114">
        <f t="shared" si="2"/>
        <v>33.6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75</v>
      </c>
      <c r="G56">
        <f t="shared" si="5"/>
        <v>33.6</v>
      </c>
      <c r="H56" s="112"/>
      <c r="I56">
        <f>BRPL_EOD!AA56+BRPL_EOD!AB56</f>
        <v>11.69</v>
      </c>
      <c r="J56">
        <f>BYPL_EOD!AA56+BYPL_EOD!AB56</f>
        <v>7.79</v>
      </c>
      <c r="K56">
        <f>MES_EOD!AA56+MES_EOD!AB56</f>
        <v>0</v>
      </c>
      <c r="L56">
        <f>NDMC_EOD!AA56+NDMC_EOD!AB56</f>
        <v>2.02</v>
      </c>
      <c r="M56">
        <f>TPDDL_EOD!AA56+TPDDL_EOD!AB56</f>
        <v>11.69</v>
      </c>
      <c r="N56">
        <f t="shared" si="0"/>
        <v>33.19</v>
      </c>
      <c r="O56" s="112">
        <f t="shared" si="1"/>
        <v>0.41000000000000369</v>
      </c>
      <c r="P56">
        <v>11.834407954203074</v>
      </c>
      <c r="Q56">
        <v>7.8862307924073525</v>
      </c>
      <c r="R56">
        <v>0</v>
      </c>
      <c r="S56">
        <v>2.0449532991865023</v>
      </c>
      <c r="T56">
        <v>11.834407954203074</v>
      </c>
      <c r="U56" s="114">
        <f t="shared" si="2"/>
        <v>33.6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75</v>
      </c>
      <c r="G57">
        <f t="shared" si="5"/>
        <v>33.6</v>
      </c>
      <c r="H57" s="112"/>
      <c r="I57">
        <f>BRPL_EOD!AA57+BRPL_EOD!AB57</f>
        <v>11.69</v>
      </c>
      <c r="J57">
        <f>BYPL_EOD!AA57+BYPL_EOD!AB57</f>
        <v>7.79</v>
      </c>
      <c r="K57">
        <f>MES_EOD!AA57+MES_EOD!AB57</f>
        <v>0</v>
      </c>
      <c r="L57">
        <f>NDMC_EOD!AA57+NDMC_EOD!AB57</f>
        <v>2.02</v>
      </c>
      <c r="M57">
        <f>TPDDL_EOD!AA57+TPDDL_EOD!AB57</f>
        <v>11.69</v>
      </c>
      <c r="N57">
        <f t="shared" si="0"/>
        <v>33.19</v>
      </c>
      <c r="O57" s="112">
        <f t="shared" si="1"/>
        <v>0.41000000000000369</v>
      </c>
      <c r="P57">
        <v>11.834407954203074</v>
      </c>
      <c r="Q57">
        <v>7.8862307924073525</v>
      </c>
      <c r="R57">
        <v>0</v>
      </c>
      <c r="S57">
        <v>2.0449532991865023</v>
      </c>
      <c r="T57">
        <v>11.834407954203074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75</v>
      </c>
      <c r="G58">
        <f t="shared" si="5"/>
        <v>33.6</v>
      </c>
      <c r="H58" s="112"/>
      <c r="I58">
        <f>BRPL_EOD!AA58+BRPL_EOD!AB58</f>
        <v>11.69</v>
      </c>
      <c r="J58">
        <f>BYPL_EOD!AA58+BYPL_EOD!AB58</f>
        <v>7.79</v>
      </c>
      <c r="K58">
        <f>MES_EOD!AA58+MES_EOD!AB58</f>
        <v>0</v>
      </c>
      <c r="L58">
        <f>NDMC_EOD!AA58+NDMC_EOD!AB58</f>
        <v>2.02</v>
      </c>
      <c r="M58">
        <f>TPDDL_EOD!AA58+TPDDL_EOD!AB58</f>
        <v>11.69</v>
      </c>
      <c r="N58">
        <f t="shared" si="0"/>
        <v>33.19</v>
      </c>
      <c r="O58" s="112">
        <f t="shared" si="1"/>
        <v>0.41000000000000369</v>
      </c>
      <c r="P58">
        <v>11.834407954203074</v>
      </c>
      <c r="Q58">
        <v>7.8862307924073525</v>
      </c>
      <c r="R58">
        <v>0</v>
      </c>
      <c r="S58">
        <v>2.0449532991865023</v>
      </c>
      <c r="T58">
        <v>11.834407954203074</v>
      </c>
      <c r="U58" s="114">
        <f t="shared" si="2"/>
        <v>33.6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75</v>
      </c>
      <c r="G59">
        <f t="shared" si="5"/>
        <v>33.6</v>
      </c>
      <c r="H59" s="112"/>
      <c r="I59">
        <f>BRPL_EOD!AA59+BRPL_EOD!AB59</f>
        <v>11.69</v>
      </c>
      <c r="J59">
        <f>BYPL_EOD!AA59+BYPL_EOD!AB59</f>
        <v>7.79</v>
      </c>
      <c r="K59">
        <f>MES_EOD!AA59+MES_EOD!AB59</f>
        <v>0</v>
      </c>
      <c r="L59">
        <f>NDMC_EOD!AA59+NDMC_EOD!AB59</f>
        <v>2.02</v>
      </c>
      <c r="M59">
        <f>TPDDL_EOD!AA59+TPDDL_EOD!AB59</f>
        <v>11.69</v>
      </c>
      <c r="N59">
        <f t="shared" si="0"/>
        <v>33.19</v>
      </c>
      <c r="O59" s="112">
        <f t="shared" si="1"/>
        <v>0.41000000000000369</v>
      </c>
      <c r="P59">
        <v>11.834407954203074</v>
      </c>
      <c r="Q59">
        <v>7.8862307924073525</v>
      </c>
      <c r="R59">
        <v>0</v>
      </c>
      <c r="S59">
        <v>2.0449532991865023</v>
      </c>
      <c r="T59">
        <v>11.834407954203074</v>
      </c>
      <c r="U59" s="114">
        <f t="shared" si="2"/>
        <v>33.6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75</v>
      </c>
      <c r="G60">
        <f t="shared" si="5"/>
        <v>33.6</v>
      </c>
      <c r="H60" s="112"/>
      <c r="I60">
        <f>BRPL_EOD!AA60+BRPL_EOD!AB60</f>
        <v>11.69</v>
      </c>
      <c r="J60">
        <f>BYPL_EOD!AA60+BYPL_EOD!AB60</f>
        <v>7.79</v>
      </c>
      <c r="K60">
        <f>MES_EOD!AA60+MES_EOD!AB60</f>
        <v>0</v>
      </c>
      <c r="L60">
        <f>NDMC_EOD!AA60+NDMC_EOD!AB60</f>
        <v>2.02</v>
      </c>
      <c r="M60">
        <f>TPDDL_EOD!AA60+TPDDL_EOD!AB60</f>
        <v>11.69</v>
      </c>
      <c r="N60">
        <f t="shared" si="0"/>
        <v>33.19</v>
      </c>
      <c r="O60" s="112">
        <f t="shared" si="1"/>
        <v>0.41000000000000369</v>
      </c>
      <c r="P60">
        <v>11.834407954203074</v>
      </c>
      <c r="Q60">
        <v>7.8862307924073525</v>
      </c>
      <c r="R60">
        <v>0</v>
      </c>
      <c r="S60">
        <v>2.0449532991865023</v>
      </c>
      <c r="T60">
        <v>11.834407954203074</v>
      </c>
      <c r="U60" s="114">
        <f t="shared" si="2"/>
        <v>33.6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75</v>
      </c>
      <c r="G61">
        <f t="shared" si="5"/>
        <v>33.6</v>
      </c>
      <c r="H61" s="112"/>
      <c r="I61">
        <f>BRPL_EOD!AA61+BRPL_EOD!AB61</f>
        <v>11.69</v>
      </c>
      <c r="J61">
        <f>BYPL_EOD!AA61+BYPL_EOD!AB61</f>
        <v>7.79</v>
      </c>
      <c r="K61">
        <f>MES_EOD!AA61+MES_EOD!AB61</f>
        <v>0</v>
      </c>
      <c r="L61">
        <f>NDMC_EOD!AA61+NDMC_EOD!AB61</f>
        <v>2.02</v>
      </c>
      <c r="M61">
        <f>TPDDL_EOD!AA61+TPDDL_EOD!AB61</f>
        <v>11.69</v>
      </c>
      <c r="N61">
        <f t="shared" si="0"/>
        <v>33.19</v>
      </c>
      <c r="O61" s="112">
        <f t="shared" si="1"/>
        <v>0.41000000000000369</v>
      </c>
      <c r="P61">
        <v>11.834407954203074</v>
      </c>
      <c r="Q61">
        <v>7.8862307924073525</v>
      </c>
      <c r="R61">
        <v>0</v>
      </c>
      <c r="S61">
        <v>2.0449532991865023</v>
      </c>
      <c r="T61">
        <v>11.834407954203074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75</v>
      </c>
      <c r="G62">
        <f t="shared" si="5"/>
        <v>33.6</v>
      </c>
      <c r="H62" s="112"/>
      <c r="I62">
        <f>BRPL_EOD!AA62+BRPL_EOD!AB62</f>
        <v>11.69</v>
      </c>
      <c r="J62">
        <f>BYPL_EOD!AA62+BYPL_EOD!AB62</f>
        <v>7.79</v>
      </c>
      <c r="K62">
        <f>MES_EOD!AA62+MES_EOD!AB62</f>
        <v>0</v>
      </c>
      <c r="L62">
        <f>NDMC_EOD!AA62+NDMC_EOD!AB62</f>
        <v>2.02</v>
      </c>
      <c r="M62">
        <f>TPDDL_EOD!AA62+TPDDL_EOD!AB62</f>
        <v>11.69</v>
      </c>
      <c r="N62">
        <f t="shared" si="0"/>
        <v>33.19</v>
      </c>
      <c r="O62" s="112">
        <f t="shared" si="1"/>
        <v>0.41000000000000369</v>
      </c>
      <c r="P62">
        <v>11.834407954203074</v>
      </c>
      <c r="Q62">
        <v>7.8862307924073525</v>
      </c>
      <c r="R62">
        <v>0</v>
      </c>
      <c r="S62">
        <v>2.0449532991865023</v>
      </c>
      <c r="T62">
        <v>11.834407954203074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75</v>
      </c>
      <c r="G63">
        <f t="shared" si="5"/>
        <v>33.6</v>
      </c>
      <c r="H63" s="112"/>
      <c r="I63">
        <f>BRPL_EOD!AA63+BRPL_EOD!AB63</f>
        <v>11.69</v>
      </c>
      <c r="J63">
        <f>BYPL_EOD!AA63+BYPL_EOD!AB63</f>
        <v>7.79</v>
      </c>
      <c r="K63">
        <f>MES_EOD!AA63+MES_EOD!AB63</f>
        <v>0</v>
      </c>
      <c r="L63">
        <f>NDMC_EOD!AA63+NDMC_EOD!AB63</f>
        <v>2.02</v>
      </c>
      <c r="M63">
        <f>TPDDL_EOD!AA63+TPDDL_EOD!AB63</f>
        <v>11.69</v>
      </c>
      <c r="N63">
        <f t="shared" si="0"/>
        <v>33.19</v>
      </c>
      <c r="O63" s="112">
        <f t="shared" si="1"/>
        <v>0.41000000000000369</v>
      </c>
      <c r="P63">
        <v>11.834407954203074</v>
      </c>
      <c r="Q63">
        <v>7.8862307924073525</v>
      </c>
      <c r="R63">
        <v>0</v>
      </c>
      <c r="S63">
        <v>2.0449532991865023</v>
      </c>
      <c r="T63">
        <v>11.834407954203074</v>
      </c>
      <c r="U63" s="114">
        <f t="shared" si="2"/>
        <v>33.6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75</v>
      </c>
      <c r="G64">
        <f t="shared" si="5"/>
        <v>33.6</v>
      </c>
      <c r="H64" s="112"/>
      <c r="I64">
        <f>BRPL_EOD!AA64+BRPL_EOD!AB64</f>
        <v>11.69</v>
      </c>
      <c r="J64">
        <f>BYPL_EOD!AA64+BYPL_EOD!AB64</f>
        <v>7.79</v>
      </c>
      <c r="K64">
        <f>MES_EOD!AA64+MES_EOD!AB64</f>
        <v>0</v>
      </c>
      <c r="L64">
        <f>NDMC_EOD!AA64+NDMC_EOD!AB64</f>
        <v>2.02</v>
      </c>
      <c r="M64">
        <f>TPDDL_EOD!AA64+TPDDL_EOD!AB64</f>
        <v>11.69</v>
      </c>
      <c r="N64">
        <f t="shared" si="0"/>
        <v>33.19</v>
      </c>
      <c r="O64" s="112">
        <f t="shared" si="1"/>
        <v>0.41000000000000369</v>
      </c>
      <c r="P64">
        <v>11.834407954203074</v>
      </c>
      <c r="Q64">
        <v>7.8862307924073525</v>
      </c>
      <c r="R64">
        <v>0</v>
      </c>
      <c r="S64">
        <v>2.0449532991865023</v>
      </c>
      <c r="T64">
        <v>11.834407954203074</v>
      </c>
      <c r="U64" s="114">
        <f t="shared" si="2"/>
        <v>33.6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75</v>
      </c>
      <c r="G65">
        <f t="shared" si="5"/>
        <v>33.6</v>
      </c>
      <c r="H65" s="112"/>
      <c r="I65">
        <f>BRPL_EOD!AA65+BRPL_EOD!AB65</f>
        <v>11.69</v>
      </c>
      <c r="J65">
        <f>BYPL_EOD!AA65+BYPL_EOD!AB65</f>
        <v>7.79</v>
      </c>
      <c r="K65">
        <f>MES_EOD!AA65+MES_EOD!AB65</f>
        <v>0</v>
      </c>
      <c r="L65">
        <f>NDMC_EOD!AA65+NDMC_EOD!AB65</f>
        <v>2.02</v>
      </c>
      <c r="M65">
        <f>TPDDL_EOD!AA65+TPDDL_EOD!AB65</f>
        <v>11.69</v>
      </c>
      <c r="N65">
        <f t="shared" si="0"/>
        <v>33.19</v>
      </c>
      <c r="O65" s="112">
        <f t="shared" si="1"/>
        <v>0.41000000000000369</v>
      </c>
      <c r="P65">
        <v>11.834407954203074</v>
      </c>
      <c r="Q65">
        <v>7.8862307924073525</v>
      </c>
      <c r="R65">
        <v>0</v>
      </c>
      <c r="S65">
        <v>2.0449532991865023</v>
      </c>
      <c r="T65">
        <v>11.834407954203074</v>
      </c>
      <c r="U65" s="114">
        <f t="shared" si="2"/>
        <v>33.6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75</v>
      </c>
      <c r="G66">
        <f t="shared" si="5"/>
        <v>33.6</v>
      </c>
      <c r="H66" s="112"/>
      <c r="I66">
        <f>BRPL_EOD!AA66+BRPL_EOD!AB66</f>
        <v>11.69</v>
      </c>
      <c r="J66">
        <f>BYPL_EOD!AA66+BYPL_EOD!AB66</f>
        <v>7.79</v>
      </c>
      <c r="K66">
        <f>MES_EOD!AA66+MES_EOD!AB66</f>
        <v>0</v>
      </c>
      <c r="L66">
        <f>NDMC_EOD!AA66+NDMC_EOD!AB66</f>
        <v>2.02</v>
      </c>
      <c r="M66">
        <f>TPDDL_EOD!AA66+TPDDL_EOD!AB66</f>
        <v>11.69</v>
      </c>
      <c r="N66">
        <f t="shared" si="0"/>
        <v>33.19</v>
      </c>
      <c r="O66" s="112">
        <f t="shared" si="1"/>
        <v>0.41000000000000369</v>
      </c>
      <c r="P66">
        <v>11.834407954203074</v>
      </c>
      <c r="Q66">
        <v>7.8862307924073525</v>
      </c>
      <c r="R66">
        <v>0</v>
      </c>
      <c r="S66">
        <v>2.0449532991865023</v>
      </c>
      <c r="T66">
        <v>11.834407954203074</v>
      </c>
      <c r="U66" s="114">
        <f t="shared" si="2"/>
        <v>33.6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75</v>
      </c>
      <c r="G67">
        <f t="shared" si="5"/>
        <v>33.6</v>
      </c>
      <c r="H67" s="112"/>
      <c r="I67">
        <f>BRPL_EOD!AA67+BRPL_EOD!AB67</f>
        <v>11.69</v>
      </c>
      <c r="J67">
        <f>BYPL_EOD!AA67+BYPL_EOD!AB67</f>
        <v>7.79</v>
      </c>
      <c r="K67">
        <f>MES_EOD!AA67+MES_EOD!AB67</f>
        <v>0</v>
      </c>
      <c r="L67">
        <f>NDMC_EOD!AA67+NDMC_EOD!AB67</f>
        <v>2.02</v>
      </c>
      <c r="M67">
        <f>TPDDL_EOD!AA67+TPDDL_EOD!AB67</f>
        <v>11.69</v>
      </c>
      <c r="N67">
        <f t="shared" ref="N67:N98" si="6">SUM(I67:M67)</f>
        <v>33.19</v>
      </c>
      <c r="O67" s="112">
        <f t="shared" ref="O67:O98" si="7">G67-N67</f>
        <v>0.41000000000000369</v>
      </c>
      <c r="P67">
        <v>11.834407954203074</v>
      </c>
      <c r="Q67">
        <v>7.8862307924073525</v>
      </c>
      <c r="R67">
        <v>0</v>
      </c>
      <c r="S67">
        <v>2.0449532991865023</v>
      </c>
      <c r="T67">
        <v>11.834407954203074</v>
      </c>
      <c r="U67" s="114">
        <f t="shared" ref="U67:U98" si="8">SUM(P67:T67)</f>
        <v>33.6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75</v>
      </c>
      <c r="G68">
        <f t="shared" ref="G68:G98" si="11">D68+E68-X68</f>
        <v>33.6</v>
      </c>
      <c r="H68" s="112"/>
      <c r="I68">
        <f>BRPL_EOD!AA68+BRPL_EOD!AB68</f>
        <v>11.69</v>
      </c>
      <c r="J68">
        <f>BYPL_EOD!AA68+BYPL_EOD!AB68</f>
        <v>7.79</v>
      </c>
      <c r="K68">
        <f>MES_EOD!AA68+MES_EOD!AB68</f>
        <v>0</v>
      </c>
      <c r="L68">
        <f>NDMC_EOD!AA68+NDMC_EOD!AB68</f>
        <v>2.02</v>
      </c>
      <c r="M68">
        <f>TPDDL_EOD!AA68+TPDDL_EOD!AB68</f>
        <v>11.69</v>
      </c>
      <c r="N68">
        <f t="shared" si="6"/>
        <v>33.19</v>
      </c>
      <c r="O68" s="112">
        <f t="shared" si="7"/>
        <v>0.41000000000000369</v>
      </c>
      <c r="P68">
        <v>11.834407954203074</v>
      </c>
      <c r="Q68">
        <v>7.8862307924073525</v>
      </c>
      <c r="R68">
        <v>0</v>
      </c>
      <c r="S68">
        <v>2.0449532991865023</v>
      </c>
      <c r="T68">
        <v>11.834407954203074</v>
      </c>
      <c r="U68" s="114">
        <f t="shared" si="8"/>
        <v>33.6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75</v>
      </c>
      <c r="G69">
        <f t="shared" si="11"/>
        <v>33.6</v>
      </c>
      <c r="H69" s="112"/>
      <c r="I69">
        <f>BRPL_EOD!AA69+BRPL_EOD!AB69</f>
        <v>11.69</v>
      </c>
      <c r="J69">
        <f>BYPL_EOD!AA69+BYPL_EOD!AB69</f>
        <v>7.79</v>
      </c>
      <c r="K69">
        <f>MES_EOD!AA69+MES_EOD!AB69</f>
        <v>0</v>
      </c>
      <c r="L69">
        <f>NDMC_EOD!AA69+NDMC_EOD!AB69</f>
        <v>2.02</v>
      </c>
      <c r="M69">
        <f>TPDDL_EOD!AA69+TPDDL_EOD!AB69</f>
        <v>11.69</v>
      </c>
      <c r="N69">
        <f t="shared" si="6"/>
        <v>33.19</v>
      </c>
      <c r="O69" s="112">
        <f t="shared" si="7"/>
        <v>0.41000000000000369</v>
      </c>
      <c r="P69">
        <v>11.834407954203074</v>
      </c>
      <c r="Q69">
        <v>7.8862307924073525</v>
      </c>
      <c r="R69">
        <v>0</v>
      </c>
      <c r="S69">
        <v>2.0449532991865023</v>
      </c>
      <c r="T69">
        <v>11.834407954203074</v>
      </c>
      <c r="U69" s="114">
        <f t="shared" si="8"/>
        <v>33.6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75</v>
      </c>
      <c r="G70">
        <f t="shared" si="11"/>
        <v>33.6</v>
      </c>
      <c r="H70" s="112"/>
      <c r="I70">
        <f>BRPL_EOD!AA70+BRPL_EOD!AB70</f>
        <v>11.69</v>
      </c>
      <c r="J70">
        <f>BYPL_EOD!AA70+BYPL_EOD!AB70</f>
        <v>7.79</v>
      </c>
      <c r="K70">
        <f>MES_EOD!AA70+MES_EOD!AB70</f>
        <v>0</v>
      </c>
      <c r="L70">
        <f>NDMC_EOD!AA70+NDMC_EOD!AB70</f>
        <v>2.02</v>
      </c>
      <c r="M70">
        <f>TPDDL_EOD!AA70+TPDDL_EOD!AB70</f>
        <v>11.69</v>
      </c>
      <c r="N70">
        <f t="shared" si="6"/>
        <v>33.19</v>
      </c>
      <c r="O70" s="112">
        <f t="shared" si="7"/>
        <v>0.41000000000000369</v>
      </c>
      <c r="P70">
        <v>11.834407954203074</v>
      </c>
      <c r="Q70">
        <v>7.8862307924073525</v>
      </c>
      <c r="R70">
        <v>0</v>
      </c>
      <c r="S70">
        <v>2.0449532991865023</v>
      </c>
      <c r="T70">
        <v>11.834407954203074</v>
      </c>
      <c r="U70" s="114">
        <f t="shared" si="8"/>
        <v>33.6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75</v>
      </c>
      <c r="G71">
        <f t="shared" si="11"/>
        <v>33.6</v>
      </c>
      <c r="H71" s="112"/>
      <c r="I71">
        <f>BRPL_EOD!AA71+BRPL_EOD!AB71</f>
        <v>11.69</v>
      </c>
      <c r="J71">
        <f>BYPL_EOD!AA71+BYPL_EOD!AB71</f>
        <v>7.79</v>
      </c>
      <c r="K71">
        <f>MES_EOD!AA71+MES_EOD!AB71</f>
        <v>0</v>
      </c>
      <c r="L71">
        <f>NDMC_EOD!AA71+NDMC_EOD!AB71</f>
        <v>2.02</v>
      </c>
      <c r="M71">
        <f>TPDDL_EOD!AA71+TPDDL_EOD!AB71</f>
        <v>11.69</v>
      </c>
      <c r="N71">
        <f t="shared" si="6"/>
        <v>33.19</v>
      </c>
      <c r="O71" s="112">
        <f t="shared" si="7"/>
        <v>0.41000000000000369</v>
      </c>
      <c r="P71">
        <v>11.834407954203074</v>
      </c>
      <c r="Q71">
        <v>7.8862307924073525</v>
      </c>
      <c r="R71">
        <v>0</v>
      </c>
      <c r="S71">
        <v>2.0449532991865023</v>
      </c>
      <c r="T71">
        <v>11.834407954203074</v>
      </c>
      <c r="U71" s="114">
        <f t="shared" si="8"/>
        <v>33.6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75</v>
      </c>
      <c r="G72">
        <f t="shared" si="11"/>
        <v>33.6</v>
      </c>
      <c r="H72" s="112"/>
      <c r="I72">
        <f>BRPL_EOD!AA72+BRPL_EOD!AB72</f>
        <v>11.69</v>
      </c>
      <c r="J72">
        <f>BYPL_EOD!AA72+BYPL_EOD!AB72</f>
        <v>7.79</v>
      </c>
      <c r="K72">
        <f>MES_EOD!AA72+MES_EOD!AB72</f>
        <v>0</v>
      </c>
      <c r="L72">
        <f>NDMC_EOD!AA72+NDMC_EOD!AB72</f>
        <v>2.02</v>
      </c>
      <c r="M72">
        <f>TPDDL_EOD!AA72+TPDDL_EOD!AB72</f>
        <v>11.69</v>
      </c>
      <c r="N72">
        <f t="shared" si="6"/>
        <v>33.19</v>
      </c>
      <c r="O72" s="112">
        <f t="shared" si="7"/>
        <v>0.41000000000000369</v>
      </c>
      <c r="P72">
        <v>11.834407954203074</v>
      </c>
      <c r="Q72">
        <v>7.8862307924073525</v>
      </c>
      <c r="R72">
        <v>0</v>
      </c>
      <c r="S72">
        <v>2.0449532991865023</v>
      </c>
      <c r="T72">
        <v>11.834407954203074</v>
      </c>
      <c r="U72" s="114">
        <f t="shared" si="8"/>
        <v>33.6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75</v>
      </c>
      <c r="G73">
        <f t="shared" si="11"/>
        <v>33.6</v>
      </c>
      <c r="H73" s="112"/>
      <c r="I73">
        <f>BRPL_EOD!AA73+BRPL_EOD!AB73</f>
        <v>11.69</v>
      </c>
      <c r="J73">
        <f>BYPL_EOD!AA73+BYPL_EOD!AB73</f>
        <v>7.79</v>
      </c>
      <c r="K73">
        <f>MES_EOD!AA73+MES_EOD!AB73</f>
        <v>0</v>
      </c>
      <c r="L73">
        <f>NDMC_EOD!AA73+NDMC_EOD!AB73</f>
        <v>2.02</v>
      </c>
      <c r="M73">
        <f>TPDDL_EOD!AA73+TPDDL_EOD!AB73</f>
        <v>11.69</v>
      </c>
      <c r="N73">
        <f t="shared" si="6"/>
        <v>33.19</v>
      </c>
      <c r="O73" s="112">
        <f t="shared" si="7"/>
        <v>0.41000000000000369</v>
      </c>
      <c r="P73">
        <v>11.834407954203074</v>
      </c>
      <c r="Q73">
        <v>7.8862307924073525</v>
      </c>
      <c r="R73">
        <v>0</v>
      </c>
      <c r="S73">
        <v>2.0449532991865023</v>
      </c>
      <c r="T73">
        <v>11.834407954203074</v>
      </c>
      <c r="U73" s="114">
        <f t="shared" si="8"/>
        <v>33.6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75</v>
      </c>
      <c r="G74">
        <f t="shared" si="11"/>
        <v>33.6</v>
      </c>
      <c r="H74" s="112"/>
      <c r="I74">
        <f>BRPL_EOD!AA74+BRPL_EOD!AB74</f>
        <v>11.69</v>
      </c>
      <c r="J74">
        <f>BYPL_EOD!AA74+BYPL_EOD!AB74</f>
        <v>7.79</v>
      </c>
      <c r="K74">
        <f>MES_EOD!AA74+MES_EOD!AB74</f>
        <v>0</v>
      </c>
      <c r="L74">
        <f>NDMC_EOD!AA74+NDMC_EOD!AB74</f>
        <v>2.02</v>
      </c>
      <c r="M74">
        <f>TPDDL_EOD!AA74+TPDDL_EOD!AB74</f>
        <v>11.69</v>
      </c>
      <c r="N74">
        <f t="shared" si="6"/>
        <v>33.19</v>
      </c>
      <c r="O74" s="112">
        <f t="shared" si="7"/>
        <v>0.41000000000000369</v>
      </c>
      <c r="P74">
        <v>11.834407954203074</v>
      </c>
      <c r="Q74">
        <v>7.8862307924073525</v>
      </c>
      <c r="R74">
        <v>0</v>
      </c>
      <c r="S74">
        <v>2.0449532991865023</v>
      </c>
      <c r="T74">
        <v>11.834407954203074</v>
      </c>
      <c r="U74" s="114">
        <f t="shared" si="8"/>
        <v>33.6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75</v>
      </c>
      <c r="G75">
        <f t="shared" si="11"/>
        <v>31.6</v>
      </c>
      <c r="H75" s="112"/>
      <c r="I75">
        <f>BRPL_EOD!AA75+BRPL_EOD!AB75</f>
        <v>11</v>
      </c>
      <c r="J75">
        <f>BYPL_EOD!AA75+BYPL_EOD!AB75</f>
        <v>7.33</v>
      </c>
      <c r="K75">
        <f>MES_EOD!AA75+MES_EOD!AB75</f>
        <v>0</v>
      </c>
      <c r="L75">
        <f>NDMC_EOD!AA75+NDMC_EOD!AB75</f>
        <v>1.91</v>
      </c>
      <c r="M75">
        <f>TPDDL_EOD!AA75+TPDDL_EOD!AB75</f>
        <v>11</v>
      </c>
      <c r="N75">
        <f t="shared" si="6"/>
        <v>31.24</v>
      </c>
      <c r="O75" s="112">
        <f t="shared" si="7"/>
        <v>0.36000000000000298</v>
      </c>
      <c r="P75">
        <v>11.126760563380282</v>
      </c>
      <c r="Q75">
        <v>7.4144686299615881</v>
      </c>
      <c r="R75">
        <v>0</v>
      </c>
      <c r="S75">
        <v>1.932010243277849</v>
      </c>
      <c r="T75">
        <v>11.126760563380282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75</v>
      </c>
      <c r="G76">
        <f t="shared" si="11"/>
        <v>31.6</v>
      </c>
      <c r="H76" s="112"/>
      <c r="I76">
        <f>BRPL_EOD!AA76+BRPL_EOD!AB76</f>
        <v>11</v>
      </c>
      <c r="J76">
        <f>BYPL_EOD!AA76+BYPL_EOD!AB76</f>
        <v>7.33</v>
      </c>
      <c r="K76">
        <f>MES_EOD!AA76+MES_EOD!AB76</f>
        <v>0</v>
      </c>
      <c r="L76">
        <f>NDMC_EOD!AA76+NDMC_EOD!AB76</f>
        <v>1.91</v>
      </c>
      <c r="M76">
        <f>TPDDL_EOD!AA76+TPDDL_EOD!AB76</f>
        <v>11</v>
      </c>
      <c r="N76">
        <f t="shared" si="6"/>
        <v>31.24</v>
      </c>
      <c r="O76" s="112">
        <f t="shared" si="7"/>
        <v>0.36000000000000298</v>
      </c>
      <c r="P76">
        <v>11.126760563380282</v>
      </c>
      <c r="Q76">
        <v>7.4144686299615881</v>
      </c>
      <c r="R76">
        <v>0</v>
      </c>
      <c r="S76">
        <v>1.932010243277849</v>
      </c>
      <c r="T76">
        <v>11.126760563380282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75</v>
      </c>
      <c r="G77">
        <f t="shared" si="11"/>
        <v>31.6</v>
      </c>
      <c r="H77" s="112"/>
      <c r="I77">
        <f>BRPL_EOD!AA77+BRPL_EOD!AB77</f>
        <v>11</v>
      </c>
      <c r="J77">
        <f>BYPL_EOD!AA77+BYPL_EOD!AB77</f>
        <v>7.33</v>
      </c>
      <c r="K77">
        <f>MES_EOD!AA77+MES_EOD!AB77</f>
        <v>0</v>
      </c>
      <c r="L77">
        <f>NDMC_EOD!AA77+NDMC_EOD!AB77</f>
        <v>1.91</v>
      </c>
      <c r="M77">
        <f>TPDDL_EOD!AA77+TPDDL_EOD!AB77</f>
        <v>11</v>
      </c>
      <c r="N77">
        <f t="shared" si="6"/>
        <v>31.24</v>
      </c>
      <c r="O77" s="112">
        <f t="shared" si="7"/>
        <v>0.36000000000000298</v>
      </c>
      <c r="P77">
        <v>11.126760563380282</v>
      </c>
      <c r="Q77">
        <v>7.4144686299615881</v>
      </c>
      <c r="R77">
        <v>0</v>
      </c>
      <c r="S77">
        <v>1.932010243277849</v>
      </c>
      <c r="T77">
        <v>11.126760563380282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75</v>
      </c>
      <c r="G78">
        <f t="shared" si="11"/>
        <v>31.6</v>
      </c>
      <c r="H78" s="112"/>
      <c r="I78">
        <f>BRPL_EOD!AA78+BRPL_EOD!AB78</f>
        <v>11</v>
      </c>
      <c r="J78">
        <f>BYPL_EOD!AA78+BYPL_EOD!AB78</f>
        <v>7.33</v>
      </c>
      <c r="K78">
        <f>MES_EOD!AA78+MES_EOD!AB78</f>
        <v>0</v>
      </c>
      <c r="L78">
        <f>NDMC_EOD!AA78+NDMC_EOD!AB78</f>
        <v>1.91</v>
      </c>
      <c r="M78">
        <f>TPDDL_EOD!AA78+TPDDL_EOD!AB78</f>
        <v>11</v>
      </c>
      <c r="N78">
        <f t="shared" si="6"/>
        <v>31.24</v>
      </c>
      <c r="O78" s="112">
        <f t="shared" si="7"/>
        <v>0.36000000000000298</v>
      </c>
      <c r="P78">
        <v>11.126760563380282</v>
      </c>
      <c r="Q78">
        <v>7.4144686299615881</v>
      </c>
      <c r="R78">
        <v>0</v>
      </c>
      <c r="S78">
        <v>1.932010243277849</v>
      </c>
      <c r="T78">
        <v>11.126760563380282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75</v>
      </c>
      <c r="G79">
        <f t="shared" si="11"/>
        <v>31.6</v>
      </c>
      <c r="H79" s="112"/>
      <c r="I79">
        <f>BRPL_EOD!AA79+BRPL_EOD!AB79</f>
        <v>11</v>
      </c>
      <c r="J79">
        <f>BYPL_EOD!AA79+BYPL_EOD!AB79</f>
        <v>7.33</v>
      </c>
      <c r="K79">
        <f>MES_EOD!AA79+MES_EOD!AB79</f>
        <v>0</v>
      </c>
      <c r="L79">
        <f>NDMC_EOD!AA79+NDMC_EOD!AB79</f>
        <v>1.91</v>
      </c>
      <c r="M79">
        <f>TPDDL_EOD!AA79+TPDDL_EOD!AB79</f>
        <v>11</v>
      </c>
      <c r="N79">
        <f t="shared" si="6"/>
        <v>31.24</v>
      </c>
      <c r="O79" s="112">
        <f t="shared" si="7"/>
        <v>0.36000000000000298</v>
      </c>
      <c r="P79">
        <v>11.126760563380282</v>
      </c>
      <c r="Q79">
        <v>7.4144686299615881</v>
      </c>
      <c r="R79">
        <v>0</v>
      </c>
      <c r="S79">
        <v>1.932010243277849</v>
      </c>
      <c r="T79">
        <v>11.126760563380282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75</v>
      </c>
      <c r="G80">
        <f t="shared" si="11"/>
        <v>31.6</v>
      </c>
      <c r="H80" s="112"/>
      <c r="I80">
        <f>BRPL_EOD!AA80+BRPL_EOD!AB80</f>
        <v>11</v>
      </c>
      <c r="J80">
        <f>BYPL_EOD!AA80+BYPL_EOD!AB80</f>
        <v>7.33</v>
      </c>
      <c r="K80">
        <f>MES_EOD!AA80+MES_EOD!AB80</f>
        <v>0</v>
      </c>
      <c r="L80">
        <f>NDMC_EOD!AA80+NDMC_EOD!AB80</f>
        <v>1.91</v>
      </c>
      <c r="M80">
        <f>TPDDL_EOD!AA80+TPDDL_EOD!AB80</f>
        <v>11</v>
      </c>
      <c r="N80">
        <f t="shared" si="6"/>
        <v>31.24</v>
      </c>
      <c r="O80" s="112">
        <f t="shared" si="7"/>
        <v>0.36000000000000298</v>
      </c>
      <c r="P80">
        <v>11.126760563380282</v>
      </c>
      <c r="Q80">
        <v>7.4144686299615881</v>
      </c>
      <c r="R80">
        <v>0</v>
      </c>
      <c r="S80">
        <v>1.932010243277849</v>
      </c>
      <c r="T80">
        <v>11.126760563380282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75</v>
      </c>
      <c r="G81">
        <f t="shared" si="11"/>
        <v>31.6</v>
      </c>
      <c r="H81" s="112"/>
      <c r="I81">
        <f>BRPL_EOD!AA81+BRPL_EOD!AB81</f>
        <v>11</v>
      </c>
      <c r="J81">
        <f>BYPL_EOD!AA81+BYPL_EOD!AB81</f>
        <v>7.33</v>
      </c>
      <c r="K81">
        <f>MES_EOD!AA81+MES_EOD!AB81</f>
        <v>0</v>
      </c>
      <c r="L81">
        <f>NDMC_EOD!AA81+NDMC_EOD!AB81</f>
        <v>1.91</v>
      </c>
      <c r="M81">
        <f>TPDDL_EOD!AA81+TPDDL_EOD!AB81</f>
        <v>11</v>
      </c>
      <c r="N81">
        <f t="shared" si="6"/>
        <v>31.24</v>
      </c>
      <c r="O81" s="112">
        <f t="shared" si="7"/>
        <v>0.36000000000000298</v>
      </c>
      <c r="P81">
        <v>11.126760563380282</v>
      </c>
      <c r="Q81">
        <v>7.4144686299615881</v>
      </c>
      <c r="R81">
        <v>0</v>
      </c>
      <c r="S81">
        <v>1.932010243277849</v>
      </c>
      <c r="T81">
        <v>11.126760563380282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75</v>
      </c>
      <c r="G82">
        <f t="shared" si="11"/>
        <v>31.6</v>
      </c>
      <c r="H82" s="112"/>
      <c r="I82">
        <f>BRPL_EOD!AA82+BRPL_EOD!AB82</f>
        <v>11</v>
      </c>
      <c r="J82">
        <f>BYPL_EOD!AA82+BYPL_EOD!AB82</f>
        <v>7.33</v>
      </c>
      <c r="K82">
        <f>MES_EOD!AA82+MES_EOD!AB82</f>
        <v>0</v>
      </c>
      <c r="L82">
        <f>NDMC_EOD!AA82+NDMC_EOD!AB82</f>
        <v>1.91</v>
      </c>
      <c r="M82">
        <f>TPDDL_EOD!AA82+TPDDL_EOD!AB82</f>
        <v>11</v>
      </c>
      <c r="N82">
        <f t="shared" si="6"/>
        <v>31.24</v>
      </c>
      <c r="O82" s="112">
        <f t="shared" si="7"/>
        <v>0.36000000000000298</v>
      </c>
      <c r="P82">
        <v>11.126760563380282</v>
      </c>
      <c r="Q82">
        <v>7.4144686299615881</v>
      </c>
      <c r="R82">
        <v>0</v>
      </c>
      <c r="S82">
        <v>1.932010243277849</v>
      </c>
      <c r="T82">
        <v>11.126760563380282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75</v>
      </c>
      <c r="G83">
        <f t="shared" si="11"/>
        <v>31.6</v>
      </c>
      <c r="H83" s="112"/>
      <c r="I83">
        <f>BRPL_EOD!AA83+BRPL_EOD!AB83</f>
        <v>11</v>
      </c>
      <c r="J83">
        <f>BYPL_EOD!AA83+BYPL_EOD!AB83</f>
        <v>7.33</v>
      </c>
      <c r="K83">
        <f>MES_EOD!AA83+MES_EOD!AB83</f>
        <v>0</v>
      </c>
      <c r="L83">
        <f>NDMC_EOD!AA83+NDMC_EOD!AB83</f>
        <v>1.91</v>
      </c>
      <c r="M83">
        <f>TPDDL_EOD!AA83+TPDDL_EOD!AB83</f>
        <v>11</v>
      </c>
      <c r="N83">
        <f t="shared" si="6"/>
        <v>31.24</v>
      </c>
      <c r="O83" s="112">
        <f t="shared" si="7"/>
        <v>0.36000000000000298</v>
      </c>
      <c r="P83">
        <v>11.126760563380282</v>
      </c>
      <c r="Q83">
        <v>7.4144686299615881</v>
      </c>
      <c r="R83">
        <v>0</v>
      </c>
      <c r="S83">
        <v>1.932010243277849</v>
      </c>
      <c r="T83">
        <v>11.126760563380282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75</v>
      </c>
      <c r="G84">
        <f t="shared" si="11"/>
        <v>31.6</v>
      </c>
      <c r="H84" s="112"/>
      <c r="I84">
        <f>BRPL_EOD!AA84+BRPL_EOD!AB84</f>
        <v>11</v>
      </c>
      <c r="J84">
        <f>BYPL_EOD!AA84+BYPL_EOD!AB84</f>
        <v>7.33</v>
      </c>
      <c r="K84">
        <f>MES_EOD!AA84+MES_EOD!AB84</f>
        <v>0</v>
      </c>
      <c r="L84">
        <f>NDMC_EOD!AA84+NDMC_EOD!AB84</f>
        <v>1.91</v>
      </c>
      <c r="M84">
        <f>TPDDL_EOD!AA84+TPDDL_EOD!AB84</f>
        <v>11</v>
      </c>
      <c r="N84">
        <f t="shared" si="6"/>
        <v>31.24</v>
      </c>
      <c r="O84" s="112">
        <f t="shared" si="7"/>
        <v>0.36000000000000298</v>
      </c>
      <c r="P84">
        <v>11.126760563380282</v>
      </c>
      <c r="Q84">
        <v>7.4144686299615881</v>
      </c>
      <c r="R84">
        <v>0</v>
      </c>
      <c r="S84">
        <v>1.932010243277849</v>
      </c>
      <c r="T84">
        <v>11.126760563380282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75</v>
      </c>
      <c r="G85">
        <f t="shared" si="11"/>
        <v>31.6</v>
      </c>
      <c r="H85" s="112"/>
      <c r="I85">
        <f>BRPL_EOD!AA85+BRPL_EOD!AB85</f>
        <v>11</v>
      </c>
      <c r="J85">
        <f>BYPL_EOD!AA85+BYPL_EOD!AB85</f>
        <v>7.33</v>
      </c>
      <c r="K85">
        <f>MES_EOD!AA85+MES_EOD!AB85</f>
        <v>0</v>
      </c>
      <c r="L85">
        <f>NDMC_EOD!AA85+NDMC_EOD!AB85</f>
        <v>1.91</v>
      </c>
      <c r="M85">
        <f>TPDDL_EOD!AA85+TPDDL_EOD!AB85</f>
        <v>11</v>
      </c>
      <c r="N85">
        <f t="shared" si="6"/>
        <v>31.24</v>
      </c>
      <c r="O85" s="112">
        <f t="shared" si="7"/>
        <v>0.36000000000000298</v>
      </c>
      <c r="P85">
        <v>11.126760563380282</v>
      </c>
      <c r="Q85">
        <v>7.4144686299615881</v>
      </c>
      <c r="R85">
        <v>0</v>
      </c>
      <c r="S85">
        <v>1.932010243277849</v>
      </c>
      <c r="T85">
        <v>11.126760563380282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75</v>
      </c>
      <c r="G86">
        <f t="shared" si="11"/>
        <v>31.6</v>
      </c>
      <c r="H86" s="112"/>
      <c r="I86">
        <f>BRPL_EOD!AA86+BRPL_EOD!AB86</f>
        <v>11</v>
      </c>
      <c r="J86">
        <f>BYPL_EOD!AA86+BYPL_EOD!AB86</f>
        <v>7.33</v>
      </c>
      <c r="K86">
        <f>MES_EOD!AA86+MES_EOD!AB86</f>
        <v>0</v>
      </c>
      <c r="L86">
        <f>NDMC_EOD!AA86+NDMC_EOD!AB86</f>
        <v>1.91</v>
      </c>
      <c r="M86">
        <f>TPDDL_EOD!AA86+TPDDL_EOD!AB86</f>
        <v>11</v>
      </c>
      <c r="N86">
        <f t="shared" si="6"/>
        <v>31.24</v>
      </c>
      <c r="O86" s="112">
        <f t="shared" si="7"/>
        <v>0.36000000000000298</v>
      </c>
      <c r="P86">
        <v>11.126760563380282</v>
      </c>
      <c r="Q86">
        <v>7.4144686299615881</v>
      </c>
      <c r="R86">
        <v>0</v>
      </c>
      <c r="S86">
        <v>1.932010243277849</v>
      </c>
      <c r="T86">
        <v>11.126760563380282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75</v>
      </c>
      <c r="G87">
        <f t="shared" si="11"/>
        <v>32.6</v>
      </c>
      <c r="H87" s="112"/>
      <c r="I87">
        <f>BRPL_EOD!AA87+BRPL_EOD!AB87</f>
        <v>11.34</v>
      </c>
      <c r="J87">
        <f>BYPL_EOD!AA87+BYPL_EOD!AB87</f>
        <v>7.56</v>
      </c>
      <c r="K87">
        <f>MES_EOD!AA87+MES_EOD!AB87</f>
        <v>0</v>
      </c>
      <c r="L87">
        <f>NDMC_EOD!AA87+NDMC_EOD!AB87</f>
        <v>1.97</v>
      </c>
      <c r="M87">
        <f>TPDDL_EOD!AA87+TPDDL_EOD!AB87</f>
        <v>11.34</v>
      </c>
      <c r="N87">
        <f t="shared" si="6"/>
        <v>32.209999999999994</v>
      </c>
      <c r="O87" s="112">
        <f t="shared" si="7"/>
        <v>0.39000000000000767</v>
      </c>
      <c r="P87">
        <v>11.477305184725243</v>
      </c>
      <c r="Q87">
        <v>7.6515367898168281</v>
      </c>
      <c r="R87">
        <v>0</v>
      </c>
      <c r="S87">
        <v>1.9938528407326921</v>
      </c>
      <c r="T87">
        <v>11.477305184725243</v>
      </c>
      <c r="U87" s="114">
        <f t="shared" si="8"/>
        <v>32.600000000000009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75</v>
      </c>
      <c r="G88">
        <f t="shared" si="11"/>
        <v>32.6</v>
      </c>
      <c r="H88" s="112"/>
      <c r="I88">
        <f>BRPL_EOD!AA88+BRPL_EOD!AB88</f>
        <v>11.34</v>
      </c>
      <c r="J88">
        <f>BYPL_EOD!AA88+BYPL_EOD!AB88</f>
        <v>7.56</v>
      </c>
      <c r="K88">
        <f>MES_EOD!AA88+MES_EOD!AB88</f>
        <v>0</v>
      </c>
      <c r="L88">
        <f>NDMC_EOD!AA88+NDMC_EOD!AB88</f>
        <v>1.97</v>
      </c>
      <c r="M88">
        <f>TPDDL_EOD!AA88+TPDDL_EOD!AB88</f>
        <v>11.34</v>
      </c>
      <c r="N88">
        <f t="shared" si="6"/>
        <v>32.209999999999994</v>
      </c>
      <c r="O88" s="112">
        <f t="shared" si="7"/>
        <v>0.39000000000000767</v>
      </c>
      <c r="P88">
        <v>11.477305184725243</v>
      </c>
      <c r="Q88">
        <v>7.6515367898168281</v>
      </c>
      <c r="R88">
        <v>0</v>
      </c>
      <c r="S88">
        <v>1.9938528407326921</v>
      </c>
      <c r="T88">
        <v>11.477305184725243</v>
      </c>
      <c r="U88" s="114">
        <f t="shared" si="8"/>
        <v>32.600000000000009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75</v>
      </c>
      <c r="G89">
        <f t="shared" si="11"/>
        <v>32.6</v>
      </c>
      <c r="H89" s="112"/>
      <c r="I89">
        <f>BRPL_EOD!AA89+BRPL_EOD!AB89</f>
        <v>11.34</v>
      </c>
      <c r="J89">
        <f>BYPL_EOD!AA89+BYPL_EOD!AB89</f>
        <v>7.56</v>
      </c>
      <c r="K89">
        <f>MES_EOD!AA89+MES_EOD!AB89</f>
        <v>0</v>
      </c>
      <c r="L89">
        <f>NDMC_EOD!AA89+NDMC_EOD!AB89</f>
        <v>1.97</v>
      </c>
      <c r="M89">
        <f>TPDDL_EOD!AA89+TPDDL_EOD!AB89</f>
        <v>11.34</v>
      </c>
      <c r="N89">
        <f t="shared" si="6"/>
        <v>32.209999999999994</v>
      </c>
      <c r="O89" s="112">
        <f t="shared" si="7"/>
        <v>0.39000000000000767</v>
      </c>
      <c r="P89">
        <v>11.477305184725243</v>
      </c>
      <c r="Q89">
        <v>7.6515367898168281</v>
      </c>
      <c r="R89">
        <v>0</v>
      </c>
      <c r="S89">
        <v>1.9938528407326921</v>
      </c>
      <c r="T89">
        <v>11.477305184725243</v>
      </c>
      <c r="U89" s="114">
        <f t="shared" si="8"/>
        <v>32.600000000000009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75</v>
      </c>
      <c r="G90">
        <f t="shared" si="11"/>
        <v>32.6</v>
      </c>
      <c r="H90" s="112"/>
      <c r="I90">
        <f>BRPL_EOD!AA90+BRPL_EOD!AB90</f>
        <v>11.34</v>
      </c>
      <c r="J90">
        <f>BYPL_EOD!AA90+BYPL_EOD!AB90</f>
        <v>7.56</v>
      </c>
      <c r="K90">
        <f>MES_EOD!AA90+MES_EOD!AB90</f>
        <v>0</v>
      </c>
      <c r="L90">
        <f>NDMC_EOD!AA90+NDMC_EOD!AB90</f>
        <v>1.97</v>
      </c>
      <c r="M90">
        <f>TPDDL_EOD!AA90+TPDDL_EOD!AB90</f>
        <v>11.34</v>
      </c>
      <c r="N90">
        <f t="shared" si="6"/>
        <v>32.209999999999994</v>
      </c>
      <c r="O90" s="112">
        <f t="shared" si="7"/>
        <v>0.39000000000000767</v>
      </c>
      <c r="P90">
        <v>11.477305184725243</v>
      </c>
      <c r="Q90">
        <v>7.6515367898168281</v>
      </c>
      <c r="R90">
        <v>0</v>
      </c>
      <c r="S90">
        <v>1.9938528407326921</v>
      </c>
      <c r="T90">
        <v>11.477305184725243</v>
      </c>
      <c r="U90" s="114">
        <f t="shared" si="8"/>
        <v>32.600000000000009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75</v>
      </c>
      <c r="G91">
        <f t="shared" si="11"/>
        <v>32.6</v>
      </c>
      <c r="H91" s="112"/>
      <c r="I91">
        <f>BRPL_EOD!AA91+BRPL_EOD!AB91</f>
        <v>11.34</v>
      </c>
      <c r="J91">
        <f>BYPL_EOD!AA91+BYPL_EOD!AB91</f>
        <v>7.56</v>
      </c>
      <c r="K91">
        <f>MES_EOD!AA91+MES_EOD!AB91</f>
        <v>0</v>
      </c>
      <c r="L91">
        <f>NDMC_EOD!AA91+NDMC_EOD!AB91</f>
        <v>1.97</v>
      </c>
      <c r="M91">
        <f>TPDDL_EOD!AA91+TPDDL_EOD!AB91</f>
        <v>11.34</v>
      </c>
      <c r="N91">
        <f t="shared" si="6"/>
        <v>32.209999999999994</v>
      </c>
      <c r="O91" s="112">
        <f t="shared" si="7"/>
        <v>0.39000000000000767</v>
      </c>
      <c r="P91">
        <v>11.477305184725243</v>
      </c>
      <c r="Q91">
        <v>7.6515367898168281</v>
      </c>
      <c r="R91">
        <v>0</v>
      </c>
      <c r="S91">
        <v>1.9938528407326921</v>
      </c>
      <c r="T91">
        <v>11.477305184725243</v>
      </c>
      <c r="U91" s="114">
        <f t="shared" si="8"/>
        <v>32.600000000000009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75</v>
      </c>
      <c r="G92">
        <f t="shared" si="11"/>
        <v>32.6</v>
      </c>
      <c r="H92" s="112"/>
      <c r="I92">
        <f>BRPL_EOD!AA92+BRPL_EOD!AB92</f>
        <v>11.34</v>
      </c>
      <c r="J92">
        <f>BYPL_EOD!AA92+BYPL_EOD!AB92</f>
        <v>7.56</v>
      </c>
      <c r="K92">
        <f>MES_EOD!AA92+MES_EOD!AB92</f>
        <v>0</v>
      </c>
      <c r="L92">
        <f>NDMC_EOD!AA92+NDMC_EOD!AB92</f>
        <v>1.97</v>
      </c>
      <c r="M92">
        <f>TPDDL_EOD!AA92+TPDDL_EOD!AB92</f>
        <v>11.34</v>
      </c>
      <c r="N92">
        <f t="shared" si="6"/>
        <v>32.209999999999994</v>
      </c>
      <c r="O92" s="112">
        <f t="shared" si="7"/>
        <v>0.39000000000000767</v>
      </c>
      <c r="P92">
        <v>11.477305184725243</v>
      </c>
      <c r="Q92">
        <v>7.6515367898168281</v>
      </c>
      <c r="R92">
        <v>0</v>
      </c>
      <c r="S92">
        <v>1.9938528407326921</v>
      </c>
      <c r="T92">
        <v>11.477305184725243</v>
      </c>
      <c r="U92" s="114">
        <f t="shared" si="8"/>
        <v>32.600000000000009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75</v>
      </c>
      <c r="G93">
        <f t="shared" si="11"/>
        <v>33.6</v>
      </c>
      <c r="H93" s="112"/>
      <c r="I93">
        <f>BRPL_EOD!AA93+BRPL_EOD!AB93</f>
        <v>11.69</v>
      </c>
      <c r="J93">
        <f>BYPL_EOD!AA93+BYPL_EOD!AB93</f>
        <v>7.79</v>
      </c>
      <c r="K93">
        <f>MES_EOD!AA93+MES_EOD!AB93</f>
        <v>0</v>
      </c>
      <c r="L93">
        <f>NDMC_EOD!AA93+NDMC_EOD!AB93</f>
        <v>2.02</v>
      </c>
      <c r="M93">
        <f>TPDDL_EOD!AA93+TPDDL_EOD!AB93</f>
        <v>11.69</v>
      </c>
      <c r="N93">
        <f t="shared" si="6"/>
        <v>33.19</v>
      </c>
      <c r="O93" s="112">
        <f t="shared" si="7"/>
        <v>0.41000000000000369</v>
      </c>
      <c r="P93">
        <v>11.834407954203074</v>
      </c>
      <c r="Q93">
        <v>7.8862307924073525</v>
      </c>
      <c r="R93">
        <v>0</v>
      </c>
      <c r="S93">
        <v>2.0449532991865023</v>
      </c>
      <c r="T93">
        <v>11.834407954203074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75</v>
      </c>
      <c r="G94">
        <f t="shared" si="11"/>
        <v>33.6</v>
      </c>
      <c r="H94" s="112"/>
      <c r="I94">
        <f>BRPL_EOD!AA94+BRPL_EOD!AB94</f>
        <v>11.69</v>
      </c>
      <c r="J94">
        <f>BYPL_EOD!AA94+BYPL_EOD!AB94</f>
        <v>7.79</v>
      </c>
      <c r="K94">
        <f>MES_EOD!AA94+MES_EOD!AB94</f>
        <v>0</v>
      </c>
      <c r="L94">
        <f>NDMC_EOD!AA94+NDMC_EOD!AB94</f>
        <v>2.02</v>
      </c>
      <c r="M94">
        <f>TPDDL_EOD!AA94+TPDDL_EOD!AB94</f>
        <v>11.69</v>
      </c>
      <c r="N94">
        <f t="shared" si="6"/>
        <v>33.19</v>
      </c>
      <c r="O94" s="112">
        <f t="shared" si="7"/>
        <v>0.41000000000000369</v>
      </c>
      <c r="P94">
        <v>11.834407954203074</v>
      </c>
      <c r="Q94">
        <v>7.8862307924073525</v>
      </c>
      <c r="R94">
        <v>0</v>
      </c>
      <c r="S94">
        <v>2.0449532991865023</v>
      </c>
      <c r="T94">
        <v>11.834407954203074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75</v>
      </c>
      <c r="G95">
        <f t="shared" si="11"/>
        <v>33.6</v>
      </c>
      <c r="H95" s="112"/>
      <c r="I95">
        <f>BRPL_EOD!AA95+BRPL_EOD!AB95</f>
        <v>11.69</v>
      </c>
      <c r="J95">
        <f>BYPL_EOD!AA95+BYPL_EOD!AB95</f>
        <v>7.79</v>
      </c>
      <c r="K95">
        <f>MES_EOD!AA95+MES_EOD!AB95</f>
        <v>0</v>
      </c>
      <c r="L95">
        <f>NDMC_EOD!AA95+NDMC_EOD!AB95</f>
        <v>2.02</v>
      </c>
      <c r="M95">
        <f>TPDDL_EOD!AA95+TPDDL_EOD!AB95</f>
        <v>11.69</v>
      </c>
      <c r="N95">
        <f t="shared" si="6"/>
        <v>33.19</v>
      </c>
      <c r="O95" s="112">
        <f t="shared" si="7"/>
        <v>0.41000000000000369</v>
      </c>
      <c r="P95">
        <v>11.834407954203074</v>
      </c>
      <c r="Q95">
        <v>7.8862307924073525</v>
      </c>
      <c r="R95">
        <v>0</v>
      </c>
      <c r="S95">
        <v>2.0449532991865023</v>
      </c>
      <c r="T95">
        <v>11.834407954203074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75</v>
      </c>
      <c r="G96">
        <f t="shared" si="11"/>
        <v>33.6</v>
      </c>
      <c r="H96" s="112"/>
      <c r="I96">
        <f>BRPL_EOD!AA96+BRPL_EOD!AB96</f>
        <v>11.69</v>
      </c>
      <c r="J96">
        <f>BYPL_EOD!AA96+BYPL_EOD!AB96</f>
        <v>7.79</v>
      </c>
      <c r="K96">
        <f>MES_EOD!AA96+MES_EOD!AB96</f>
        <v>0</v>
      </c>
      <c r="L96">
        <f>NDMC_EOD!AA96+NDMC_EOD!AB96</f>
        <v>2.02</v>
      </c>
      <c r="M96">
        <f>TPDDL_EOD!AA96+TPDDL_EOD!AB96</f>
        <v>11.69</v>
      </c>
      <c r="N96">
        <f t="shared" si="6"/>
        <v>33.19</v>
      </c>
      <c r="O96" s="112">
        <f t="shared" si="7"/>
        <v>0.41000000000000369</v>
      </c>
      <c r="P96">
        <v>11.834407954203074</v>
      </c>
      <c r="Q96">
        <v>7.8862307924073525</v>
      </c>
      <c r="R96">
        <v>0</v>
      </c>
      <c r="S96">
        <v>2.0449532991865023</v>
      </c>
      <c r="T96">
        <v>11.834407954203074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75</v>
      </c>
      <c r="G97">
        <f t="shared" si="11"/>
        <v>33.6</v>
      </c>
      <c r="H97" s="112"/>
      <c r="I97">
        <f>BRPL_EOD!AA97+BRPL_EOD!AB97</f>
        <v>11.69</v>
      </c>
      <c r="J97">
        <f>BYPL_EOD!AA97+BYPL_EOD!AB97</f>
        <v>7.79</v>
      </c>
      <c r="K97">
        <f>MES_EOD!AA97+MES_EOD!AB97</f>
        <v>0</v>
      </c>
      <c r="L97">
        <f>NDMC_EOD!AA97+NDMC_EOD!AB97</f>
        <v>2.02</v>
      </c>
      <c r="M97">
        <f>TPDDL_EOD!AA97+TPDDL_EOD!AB97</f>
        <v>11.69</v>
      </c>
      <c r="N97">
        <f t="shared" si="6"/>
        <v>33.19</v>
      </c>
      <c r="O97" s="112">
        <f t="shared" si="7"/>
        <v>0.41000000000000369</v>
      </c>
      <c r="P97">
        <v>11.834407954203074</v>
      </c>
      <c r="Q97">
        <v>7.8862307924073525</v>
      </c>
      <c r="R97">
        <v>0</v>
      </c>
      <c r="S97">
        <v>2.0449532991865023</v>
      </c>
      <c r="T97">
        <v>11.834407954203074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75</v>
      </c>
      <c r="G98">
        <f t="shared" si="11"/>
        <v>33.6</v>
      </c>
      <c r="H98" s="112"/>
      <c r="I98">
        <f>BRPL_EOD!AA98+BRPL_EOD!AB98</f>
        <v>11.69</v>
      </c>
      <c r="J98">
        <f>BYPL_EOD!AA98+BYPL_EOD!AB98</f>
        <v>7.79</v>
      </c>
      <c r="K98">
        <f>MES_EOD!AA98+MES_EOD!AB98</f>
        <v>0</v>
      </c>
      <c r="L98">
        <f>NDMC_EOD!AA98+NDMC_EOD!AB98</f>
        <v>2.02</v>
      </c>
      <c r="M98">
        <f>TPDDL_EOD!AA98+TPDDL_EOD!AB98</f>
        <v>11.69</v>
      </c>
      <c r="N98">
        <f t="shared" si="6"/>
        <v>33.19</v>
      </c>
      <c r="O98" s="112">
        <f t="shared" si="7"/>
        <v>0.41000000000000369</v>
      </c>
      <c r="P98">
        <v>11.834407954203074</v>
      </c>
      <c r="Q98">
        <v>7.8862307924073525</v>
      </c>
      <c r="R98">
        <v>0</v>
      </c>
      <c r="S98">
        <v>2.0449532991865023</v>
      </c>
      <c r="T98">
        <v>11.834407954203074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0.79864999999999864</v>
      </c>
      <c r="E99" s="114">
        <f t="shared" si="12"/>
        <v>0</v>
      </c>
      <c r="F99" s="114">
        <f t="shared" si="12"/>
        <v>1.8</v>
      </c>
      <c r="G99" s="114">
        <f t="shared" si="12"/>
        <v>0.79864999999999864</v>
      </c>
      <c r="H99" s="114"/>
      <c r="I99" s="114">
        <f t="shared" si="12"/>
        <v>0.27796500000000046</v>
      </c>
      <c r="J99" s="114">
        <f t="shared" si="12"/>
        <v>0.18523500000000007</v>
      </c>
      <c r="K99" s="114">
        <f t="shared" si="12"/>
        <v>0</v>
      </c>
      <c r="L99" s="114">
        <f t="shared" si="12"/>
        <v>4.8075E-2</v>
      </c>
      <c r="M99" s="114">
        <f t="shared" si="12"/>
        <v>0.27796500000000046</v>
      </c>
      <c r="N99" s="114">
        <f t="shared" si="12"/>
        <v>0.78924000000000027</v>
      </c>
      <c r="O99" s="114">
        <f t="shared" si="12"/>
        <v>9.4100000000000919E-3</v>
      </c>
      <c r="P99" s="114">
        <f t="shared" si="12"/>
        <v>0.28127914094357714</v>
      </c>
      <c r="Q99" s="114">
        <f t="shared" si="12"/>
        <v>0.18744353421410967</v>
      </c>
      <c r="R99" s="114">
        <f t="shared" si="12"/>
        <v>0</v>
      </c>
      <c r="S99" s="114">
        <f t="shared" si="12"/>
        <v>4.8648183898736139E-2</v>
      </c>
      <c r="T99" s="114">
        <f t="shared" si="12"/>
        <v>0.28127914094357714</v>
      </c>
      <c r="U99" s="114">
        <f t="shared" si="12"/>
        <v>0.79864999999999864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119.56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50</v>
      </c>
      <c r="N11">
        <f t="shared" si="0"/>
        <v>256</v>
      </c>
      <c r="O11" s="112">
        <f t="shared" si="1"/>
        <v>0</v>
      </c>
      <c r="P11">
        <v>119.56</v>
      </c>
      <c r="Q11">
        <v>57.6</v>
      </c>
      <c r="R11">
        <v>5.84</v>
      </c>
      <c r="S11">
        <v>23</v>
      </c>
      <c r="T11">
        <v>50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119.56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50</v>
      </c>
      <c r="N12">
        <f t="shared" si="0"/>
        <v>256</v>
      </c>
      <c r="O12" s="112">
        <f t="shared" si="1"/>
        <v>0</v>
      </c>
      <c r="P12">
        <v>119.56</v>
      </c>
      <c r="Q12">
        <v>57.6</v>
      </c>
      <c r="R12">
        <v>5.84</v>
      </c>
      <c r="S12">
        <v>23</v>
      </c>
      <c r="T12">
        <v>50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119.56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50</v>
      </c>
      <c r="N13">
        <f t="shared" si="0"/>
        <v>256</v>
      </c>
      <c r="O13" s="112">
        <f t="shared" si="1"/>
        <v>0</v>
      </c>
      <c r="P13">
        <v>119.56</v>
      </c>
      <c r="Q13">
        <v>57.6</v>
      </c>
      <c r="R13">
        <v>5.84</v>
      </c>
      <c r="S13">
        <v>23</v>
      </c>
      <c r="T13">
        <v>50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119.56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50</v>
      </c>
      <c r="N14">
        <f t="shared" si="0"/>
        <v>256</v>
      </c>
      <c r="O14" s="112">
        <f t="shared" si="1"/>
        <v>0</v>
      </c>
      <c r="P14">
        <v>119.56</v>
      </c>
      <c r="Q14">
        <v>57.6</v>
      </c>
      <c r="R14">
        <v>5.84</v>
      </c>
      <c r="S14">
        <v>23</v>
      </c>
      <c r="T14">
        <v>50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132.56</v>
      </c>
      <c r="J15">
        <f>BYPL_EOD!AI15+BYPL_EOD!AJ15</f>
        <v>57.6</v>
      </c>
      <c r="K15">
        <f>MES_EOD!AI15+MES_EOD!AJ15</f>
        <v>5.84</v>
      </c>
      <c r="L15">
        <f>NDMC_EOD!AI15+NDMC_EOD!AJ15</f>
        <v>10</v>
      </c>
      <c r="M15">
        <f>TPDDL_EOD!AI15+TPDDL_EOD!AJ15</f>
        <v>50</v>
      </c>
      <c r="N15">
        <f t="shared" si="0"/>
        <v>256</v>
      </c>
      <c r="O15" s="112">
        <f t="shared" si="1"/>
        <v>0</v>
      </c>
      <c r="P15">
        <v>132.56</v>
      </c>
      <c r="Q15">
        <v>57.6</v>
      </c>
      <c r="R15">
        <v>5.84</v>
      </c>
      <c r="S15">
        <v>10</v>
      </c>
      <c r="T15">
        <v>50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132.56</v>
      </c>
      <c r="J16">
        <f>BYPL_EOD!AI16+BYPL_EOD!AJ16</f>
        <v>57.6</v>
      </c>
      <c r="K16">
        <f>MES_EOD!AI16+MES_EOD!AJ16</f>
        <v>5.84</v>
      </c>
      <c r="L16">
        <f>NDMC_EOD!AI16+NDMC_EOD!AJ16</f>
        <v>10</v>
      </c>
      <c r="M16">
        <f>TPDDL_EOD!AI16+TPDDL_EOD!AJ16</f>
        <v>50</v>
      </c>
      <c r="N16">
        <f t="shared" si="0"/>
        <v>256</v>
      </c>
      <c r="O16" s="112">
        <f t="shared" si="1"/>
        <v>0</v>
      </c>
      <c r="P16">
        <v>132.56</v>
      </c>
      <c r="Q16">
        <v>57.6</v>
      </c>
      <c r="R16">
        <v>5.84</v>
      </c>
      <c r="S16">
        <v>10</v>
      </c>
      <c r="T16">
        <v>50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132.56</v>
      </c>
      <c r="J17">
        <f>BYPL_EOD!AI17+BYPL_EOD!AJ17</f>
        <v>57.6</v>
      </c>
      <c r="K17">
        <f>MES_EOD!AI17+MES_EOD!AJ17</f>
        <v>5.84</v>
      </c>
      <c r="L17">
        <f>NDMC_EOD!AI17+NDMC_EOD!AJ17</f>
        <v>10</v>
      </c>
      <c r="M17">
        <f>TPDDL_EOD!AI17+TPDDL_EOD!AJ17</f>
        <v>50</v>
      </c>
      <c r="N17">
        <f t="shared" si="0"/>
        <v>256</v>
      </c>
      <c r="O17" s="112">
        <f t="shared" si="1"/>
        <v>0</v>
      </c>
      <c r="P17">
        <v>132.56</v>
      </c>
      <c r="Q17">
        <v>57.6</v>
      </c>
      <c r="R17">
        <v>5.84</v>
      </c>
      <c r="S17">
        <v>10</v>
      </c>
      <c r="T17">
        <v>50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132.56</v>
      </c>
      <c r="J18">
        <f>BYPL_EOD!AI18+BYPL_EOD!AJ18</f>
        <v>57.6</v>
      </c>
      <c r="K18">
        <f>MES_EOD!AI18+MES_EOD!AJ18</f>
        <v>5.84</v>
      </c>
      <c r="L18">
        <f>NDMC_EOD!AI18+NDMC_EOD!AJ18</f>
        <v>10</v>
      </c>
      <c r="M18">
        <f>TPDDL_EOD!AI18+TPDDL_EOD!AJ18</f>
        <v>50</v>
      </c>
      <c r="N18">
        <f t="shared" si="0"/>
        <v>256</v>
      </c>
      <c r="O18" s="112">
        <f t="shared" si="1"/>
        <v>0</v>
      </c>
      <c r="P18">
        <v>132.56</v>
      </c>
      <c r="Q18">
        <v>57.6</v>
      </c>
      <c r="R18">
        <v>5.84</v>
      </c>
      <c r="S18">
        <v>10</v>
      </c>
      <c r="T18">
        <v>50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132.56</v>
      </c>
      <c r="J19">
        <f>BYPL_EOD!AI19+BYPL_EOD!AJ19</f>
        <v>57.6</v>
      </c>
      <c r="K19">
        <f>MES_EOD!AI19+MES_EOD!AJ19</f>
        <v>5.84</v>
      </c>
      <c r="L19">
        <f>NDMC_EOD!AI19+NDMC_EOD!AJ19</f>
        <v>10</v>
      </c>
      <c r="M19">
        <f>TPDDL_EOD!AI19+TPDDL_EOD!AJ19</f>
        <v>50</v>
      </c>
      <c r="N19">
        <f t="shared" si="0"/>
        <v>256</v>
      </c>
      <c r="O19" s="112">
        <f t="shared" si="1"/>
        <v>0</v>
      </c>
      <c r="P19">
        <v>132.56</v>
      </c>
      <c r="Q19">
        <v>57.6</v>
      </c>
      <c r="R19">
        <v>5.84</v>
      </c>
      <c r="S19">
        <v>10</v>
      </c>
      <c r="T19">
        <v>50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132.56</v>
      </c>
      <c r="J20">
        <f>BYPL_EOD!AI20+BYPL_EOD!AJ20</f>
        <v>57.6</v>
      </c>
      <c r="K20">
        <f>MES_EOD!AI20+MES_EOD!AJ20</f>
        <v>5.84</v>
      </c>
      <c r="L20">
        <f>NDMC_EOD!AI20+NDMC_EOD!AJ20</f>
        <v>10</v>
      </c>
      <c r="M20">
        <f>TPDDL_EOD!AI20+TPDDL_EOD!AJ20</f>
        <v>50</v>
      </c>
      <c r="N20">
        <f t="shared" si="0"/>
        <v>256</v>
      </c>
      <c r="O20" s="112">
        <f t="shared" si="1"/>
        <v>0</v>
      </c>
      <c r="P20">
        <v>132.56</v>
      </c>
      <c r="Q20">
        <v>57.6</v>
      </c>
      <c r="R20">
        <v>5.84</v>
      </c>
      <c r="S20">
        <v>10</v>
      </c>
      <c r="T20">
        <v>50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132.56</v>
      </c>
      <c r="J21">
        <f>BYPL_EOD!AI21+BYPL_EOD!AJ21</f>
        <v>57.6</v>
      </c>
      <c r="K21">
        <f>MES_EOD!AI21+MES_EOD!AJ21</f>
        <v>5.84</v>
      </c>
      <c r="L21">
        <f>NDMC_EOD!AI21+NDMC_EOD!AJ21</f>
        <v>10</v>
      </c>
      <c r="M21">
        <f>TPDDL_EOD!AI21+TPDDL_EOD!AJ21</f>
        <v>50</v>
      </c>
      <c r="N21">
        <f t="shared" si="0"/>
        <v>256</v>
      </c>
      <c r="O21" s="112">
        <f t="shared" si="1"/>
        <v>0</v>
      </c>
      <c r="P21">
        <v>132.56</v>
      </c>
      <c r="Q21">
        <v>57.6</v>
      </c>
      <c r="R21">
        <v>5.84</v>
      </c>
      <c r="S21">
        <v>10</v>
      </c>
      <c r="T21">
        <v>50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132.56</v>
      </c>
      <c r="J22">
        <f>BYPL_EOD!AI22+BYPL_EOD!AJ22</f>
        <v>57.6</v>
      </c>
      <c r="K22">
        <f>MES_EOD!AI22+MES_EOD!AJ22</f>
        <v>5.84</v>
      </c>
      <c r="L22">
        <f>NDMC_EOD!AI22+NDMC_EOD!AJ22</f>
        <v>10</v>
      </c>
      <c r="M22">
        <f>TPDDL_EOD!AI22+TPDDL_EOD!AJ22</f>
        <v>50</v>
      </c>
      <c r="N22">
        <f t="shared" si="0"/>
        <v>256</v>
      </c>
      <c r="O22" s="112">
        <f t="shared" si="1"/>
        <v>0</v>
      </c>
      <c r="P22">
        <v>132.56</v>
      </c>
      <c r="Q22">
        <v>57.6</v>
      </c>
      <c r="R22">
        <v>5.84</v>
      </c>
      <c r="S22">
        <v>10</v>
      </c>
      <c r="T22">
        <v>50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112.96</v>
      </c>
      <c r="J23">
        <f>BYPL_EOD!AI23+BYPL_EOD!AJ23</f>
        <v>57.6</v>
      </c>
      <c r="K23">
        <f>MES_EOD!AI23+MES_EOD!AJ23</f>
        <v>5.84</v>
      </c>
      <c r="L23">
        <f>NDMC_EOD!AI23+NDMC_EOD!AJ23</f>
        <v>10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112.95558767235654</v>
      </c>
      <c r="Q23">
        <v>57.597750087887192</v>
      </c>
      <c r="R23">
        <v>5.8397718839107844</v>
      </c>
      <c r="S23">
        <v>9.9996093902581933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112.96</v>
      </c>
      <c r="J24">
        <f>BYPL_EOD!AI24+BYPL_EOD!AJ24</f>
        <v>57.6</v>
      </c>
      <c r="K24">
        <f>MES_EOD!AI24+MES_EOD!AJ24</f>
        <v>5.84</v>
      </c>
      <c r="L24">
        <f>NDMC_EOD!AI24+NDMC_EOD!AJ24</f>
        <v>10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112.95558767235654</v>
      </c>
      <c r="Q24">
        <v>57.597750087887192</v>
      </c>
      <c r="R24">
        <v>5.8397718839107844</v>
      </c>
      <c r="S24">
        <v>9.9996093902581933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112.96</v>
      </c>
      <c r="J25">
        <f>BYPL_EOD!AI25+BYPL_EOD!AJ25</f>
        <v>57.6</v>
      </c>
      <c r="K25">
        <f>MES_EOD!AI25+MES_EOD!AJ25</f>
        <v>5.84</v>
      </c>
      <c r="L25">
        <f>NDMC_EOD!AI25+NDMC_EOD!AJ25</f>
        <v>10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112.95558767235654</v>
      </c>
      <c r="Q25">
        <v>57.597750087887192</v>
      </c>
      <c r="R25">
        <v>5.8397718839107844</v>
      </c>
      <c r="S25">
        <v>9.9996093902581933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112.96</v>
      </c>
      <c r="J26">
        <f>BYPL_EOD!AI26+BYPL_EOD!AJ26</f>
        <v>57.6</v>
      </c>
      <c r="K26">
        <f>MES_EOD!AI26+MES_EOD!AJ26</f>
        <v>5.84</v>
      </c>
      <c r="L26">
        <f>NDMC_EOD!AI26+NDMC_EOD!AJ26</f>
        <v>10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112.95558767235654</v>
      </c>
      <c r="Q26">
        <v>57.597750087887192</v>
      </c>
      <c r="R26">
        <v>5.8397718839107844</v>
      </c>
      <c r="S26">
        <v>9.9996093902581933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112.96</v>
      </c>
      <c r="J27">
        <f>BYPL_EOD!AI27+BYPL_EOD!AJ27</f>
        <v>57.6</v>
      </c>
      <c r="K27">
        <f>MES_EOD!AI27+MES_EOD!AJ27</f>
        <v>5.84</v>
      </c>
      <c r="L27">
        <f>NDMC_EOD!AI27+NDMC_EOD!AJ27</f>
        <v>10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112.95558767235654</v>
      </c>
      <c r="Q27">
        <v>57.597750087887192</v>
      </c>
      <c r="R27">
        <v>5.8397718839107844</v>
      </c>
      <c r="S27">
        <v>9.9996093902581933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112.96</v>
      </c>
      <c r="J28">
        <f>BYPL_EOD!AI28+BYPL_EOD!AJ28</f>
        <v>57.6</v>
      </c>
      <c r="K28">
        <f>MES_EOD!AI28+MES_EOD!AJ28</f>
        <v>5.84</v>
      </c>
      <c r="L28">
        <f>NDMC_EOD!AI28+NDMC_EOD!AJ28</f>
        <v>10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112.95558767235654</v>
      </c>
      <c r="Q28">
        <v>57.597750087887192</v>
      </c>
      <c r="R28">
        <v>5.8397718839107844</v>
      </c>
      <c r="S28">
        <v>9.9996093902581933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112.96</v>
      </c>
      <c r="J29">
        <f>BYPL_EOD!AI29+BYPL_EOD!AJ29</f>
        <v>57.6</v>
      </c>
      <c r="K29">
        <f>MES_EOD!AI29+MES_EOD!AJ29</f>
        <v>5.84</v>
      </c>
      <c r="L29">
        <f>NDMC_EOD!AI29+NDMC_EOD!AJ29</f>
        <v>10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112.95558767235654</v>
      </c>
      <c r="Q29">
        <v>57.597750087887192</v>
      </c>
      <c r="R29">
        <v>5.8397718839107844</v>
      </c>
      <c r="S29">
        <v>9.9996093902581933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132.56</v>
      </c>
      <c r="J30">
        <f>BYPL_EOD!AI30+BYPL_EOD!AJ30</f>
        <v>57.6</v>
      </c>
      <c r="K30">
        <f>MES_EOD!AI30+MES_EOD!AJ30</f>
        <v>5.84</v>
      </c>
      <c r="L30">
        <f>NDMC_EOD!AI30+NDMC_EOD!AJ30</f>
        <v>10</v>
      </c>
      <c r="M30">
        <f>TPDDL_EOD!AI30+TPDDL_EOD!AJ30</f>
        <v>50</v>
      </c>
      <c r="N30">
        <f t="shared" si="0"/>
        <v>256</v>
      </c>
      <c r="O30" s="112">
        <f t="shared" si="1"/>
        <v>0</v>
      </c>
      <c r="P30">
        <v>132.56</v>
      </c>
      <c r="Q30">
        <v>57.6</v>
      </c>
      <c r="R30">
        <v>5.84</v>
      </c>
      <c r="S30">
        <v>10</v>
      </c>
      <c r="T30">
        <v>50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264.70999999999998</v>
      </c>
      <c r="E31">
        <f>BAWANA!AM31</f>
        <v>0</v>
      </c>
      <c r="F31">
        <f t="shared" si="4"/>
        <v>256</v>
      </c>
      <c r="G31">
        <f t="shared" si="5"/>
        <v>264.70999999999998</v>
      </c>
      <c r="H31" s="112"/>
      <c r="I31">
        <f>BRPL_EOD!AI31+BRPL_EOD!AJ31</f>
        <v>133.61000000000001</v>
      </c>
      <c r="J31">
        <f>BYPL_EOD!AI31+BYPL_EOD!AJ31</f>
        <v>57.6</v>
      </c>
      <c r="K31">
        <f>MES_EOD!AI31+MES_EOD!AJ31</f>
        <v>5.84</v>
      </c>
      <c r="L31">
        <f>NDMC_EOD!AI31+NDMC_EOD!AJ31</f>
        <v>16.989999999999998</v>
      </c>
      <c r="M31">
        <f>TPDDL_EOD!AI31+TPDDL_EOD!AJ31</f>
        <v>50.67</v>
      </c>
      <c r="N31">
        <f t="shared" si="0"/>
        <v>264.71000000000004</v>
      </c>
      <c r="O31" s="112">
        <f t="shared" si="1"/>
        <v>0</v>
      </c>
      <c r="P31">
        <v>133.60999999999999</v>
      </c>
      <c r="Q31">
        <v>57.599999999999987</v>
      </c>
      <c r="R31">
        <v>5.839999999999999</v>
      </c>
      <c r="S31">
        <v>16.989999999999995</v>
      </c>
      <c r="T31">
        <v>50.669999999999987</v>
      </c>
      <c r="U31" s="114">
        <f t="shared" si="2"/>
        <v>264.70999999999992</v>
      </c>
      <c r="V31" s="112">
        <f t="shared" si="3"/>
        <v>0</v>
      </c>
      <c r="Y31">
        <f>BAWANA!AW31+BAWANA!AX31</f>
        <v>32</v>
      </c>
      <c r="Z31">
        <f>BAWANA!BD31+BAWANA!BE31</f>
        <v>23.29</v>
      </c>
      <c r="AA31">
        <f>BAWANA!X31+BAWANA!Y31</f>
        <v>32</v>
      </c>
      <c r="AB31">
        <f>BAWANA!AE31+BAWANA!AF31</f>
        <v>23.29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264.70999999999998</v>
      </c>
      <c r="E32">
        <f>BAWANA!AM32</f>
        <v>0</v>
      </c>
      <c r="F32">
        <f t="shared" si="4"/>
        <v>256</v>
      </c>
      <c r="G32">
        <f t="shared" si="5"/>
        <v>264.70999999999998</v>
      </c>
      <c r="H32" s="112"/>
      <c r="I32">
        <f>BRPL_EOD!AI32+BRPL_EOD!AJ32</f>
        <v>133.61000000000001</v>
      </c>
      <c r="J32">
        <f>BYPL_EOD!AI32+BYPL_EOD!AJ32</f>
        <v>57.6</v>
      </c>
      <c r="K32">
        <f>MES_EOD!AI32+MES_EOD!AJ32</f>
        <v>5.84</v>
      </c>
      <c r="L32">
        <f>NDMC_EOD!AI32+NDMC_EOD!AJ32</f>
        <v>16.989999999999998</v>
      </c>
      <c r="M32">
        <f>TPDDL_EOD!AI32+TPDDL_EOD!AJ32</f>
        <v>50.67</v>
      </c>
      <c r="N32">
        <f t="shared" si="0"/>
        <v>264.71000000000004</v>
      </c>
      <c r="O32" s="112">
        <f t="shared" si="1"/>
        <v>0</v>
      </c>
      <c r="P32">
        <v>133.60999999999999</v>
      </c>
      <c r="Q32">
        <v>57.599999999999987</v>
      </c>
      <c r="R32">
        <v>5.839999999999999</v>
      </c>
      <c r="S32">
        <v>16.989999999999995</v>
      </c>
      <c r="T32">
        <v>50.669999999999987</v>
      </c>
      <c r="U32" s="114">
        <f t="shared" si="2"/>
        <v>264.70999999999992</v>
      </c>
      <c r="V32" s="112">
        <f t="shared" si="3"/>
        <v>0</v>
      </c>
      <c r="Y32">
        <f>BAWANA!AW32+BAWANA!AX32</f>
        <v>32</v>
      </c>
      <c r="Z32">
        <f>BAWANA!BD32+BAWANA!BE32</f>
        <v>23.29</v>
      </c>
      <c r="AA32">
        <f>BAWANA!X32+BAWANA!Y32</f>
        <v>32</v>
      </c>
      <c r="AB32">
        <f>BAWANA!AE32+BAWANA!AF32</f>
        <v>23.29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261.95999999999998</v>
      </c>
      <c r="E33">
        <f>BAWANA!AM33</f>
        <v>0</v>
      </c>
      <c r="F33">
        <f t="shared" si="4"/>
        <v>256</v>
      </c>
      <c r="G33">
        <f t="shared" si="5"/>
        <v>261.95999999999998</v>
      </c>
      <c r="H33" s="112"/>
      <c r="I33">
        <f>BRPL_EOD!AI33+BRPL_EOD!AJ33</f>
        <v>133.61000000000001</v>
      </c>
      <c r="J33">
        <f>BYPL_EOD!AI33+BYPL_EOD!AJ33</f>
        <v>46.87</v>
      </c>
      <c r="K33">
        <f>MES_EOD!AI33+MES_EOD!AJ33</f>
        <v>5.84</v>
      </c>
      <c r="L33">
        <f>NDMC_EOD!AI33+NDMC_EOD!AJ33</f>
        <v>19</v>
      </c>
      <c r="M33">
        <f>TPDDL_EOD!AI33+TPDDL_EOD!AJ33</f>
        <v>56.64</v>
      </c>
      <c r="N33">
        <f t="shared" si="0"/>
        <v>261.96000000000004</v>
      </c>
      <c r="O33" s="112">
        <f t="shared" si="1"/>
        <v>0</v>
      </c>
      <c r="P33">
        <v>133.60999999999999</v>
      </c>
      <c r="Q33">
        <v>46.86999999999999</v>
      </c>
      <c r="R33">
        <v>5.839999999999999</v>
      </c>
      <c r="S33">
        <v>18.999999999999996</v>
      </c>
      <c r="T33">
        <v>56.639999999999986</v>
      </c>
      <c r="U33" s="114">
        <f t="shared" si="2"/>
        <v>261.95999999999992</v>
      </c>
      <c r="V33" s="112">
        <f t="shared" si="3"/>
        <v>0</v>
      </c>
      <c r="Y33">
        <f>BAWANA!AW33+BAWANA!AX33</f>
        <v>32</v>
      </c>
      <c r="Z33">
        <f>BAWANA!BD33+BAWANA!BE33</f>
        <v>26.04</v>
      </c>
      <c r="AA33">
        <f>BAWANA!X33+BAWANA!Y33</f>
        <v>32</v>
      </c>
      <c r="AB33">
        <f>BAWANA!AE33+BAWANA!AF33</f>
        <v>26.04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261.95999999999998</v>
      </c>
      <c r="E34">
        <f>BAWANA!AM34</f>
        <v>0</v>
      </c>
      <c r="F34">
        <f t="shared" si="4"/>
        <v>256</v>
      </c>
      <c r="G34">
        <f t="shared" si="5"/>
        <v>261.95999999999998</v>
      </c>
      <c r="H34" s="112"/>
      <c r="I34">
        <f>BRPL_EOD!AI34+BRPL_EOD!AJ34</f>
        <v>133.61000000000001</v>
      </c>
      <c r="J34">
        <f>BYPL_EOD!AI34+BYPL_EOD!AJ34</f>
        <v>46.87</v>
      </c>
      <c r="K34">
        <f>MES_EOD!AI34+MES_EOD!AJ34</f>
        <v>5.84</v>
      </c>
      <c r="L34">
        <f>NDMC_EOD!AI34+NDMC_EOD!AJ34</f>
        <v>19</v>
      </c>
      <c r="M34">
        <f>TPDDL_EOD!AI34+TPDDL_EOD!AJ34</f>
        <v>56.64</v>
      </c>
      <c r="N34">
        <f t="shared" si="0"/>
        <v>261.96000000000004</v>
      </c>
      <c r="O34" s="112">
        <f t="shared" si="1"/>
        <v>0</v>
      </c>
      <c r="P34">
        <v>133.60999999999999</v>
      </c>
      <c r="Q34">
        <v>46.86999999999999</v>
      </c>
      <c r="R34">
        <v>5.839999999999999</v>
      </c>
      <c r="S34">
        <v>18.999999999999996</v>
      </c>
      <c r="T34">
        <v>56.639999999999986</v>
      </c>
      <c r="U34" s="114">
        <f t="shared" si="2"/>
        <v>261.95999999999992</v>
      </c>
      <c r="V34" s="112">
        <f t="shared" si="3"/>
        <v>0</v>
      </c>
      <c r="Y34">
        <f>BAWANA!AW34+BAWANA!AX34</f>
        <v>32</v>
      </c>
      <c r="Z34">
        <f>BAWANA!BD34+BAWANA!BE34</f>
        <v>26.04</v>
      </c>
      <c r="AA34">
        <f>BAWANA!X34+BAWANA!Y34</f>
        <v>32</v>
      </c>
      <c r="AB34">
        <f>BAWANA!AE34+BAWANA!AF34</f>
        <v>26.04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266.14</v>
      </c>
      <c r="E35">
        <f>BAWANA!AM35</f>
        <v>0</v>
      </c>
      <c r="F35">
        <f t="shared" si="4"/>
        <v>256</v>
      </c>
      <c r="G35">
        <f t="shared" si="5"/>
        <v>266.14</v>
      </c>
      <c r="H35" s="112"/>
      <c r="I35">
        <f>BRPL_EOD!AI35+BRPL_EOD!AJ35</f>
        <v>133.61000000000001</v>
      </c>
      <c r="J35">
        <f>BYPL_EOD!AI35+BYPL_EOD!AJ35</f>
        <v>48.47</v>
      </c>
      <c r="K35">
        <f>MES_EOD!AI35+MES_EOD!AJ35</f>
        <v>5.84</v>
      </c>
      <c r="L35">
        <f>NDMC_EOD!AI35+NDMC_EOD!AJ35</f>
        <v>19.649999999999999</v>
      </c>
      <c r="M35">
        <f>TPDDL_EOD!AI35+TPDDL_EOD!AJ35</f>
        <v>58.58</v>
      </c>
      <c r="N35">
        <f t="shared" si="0"/>
        <v>266.15000000000003</v>
      </c>
      <c r="O35" s="112">
        <f t="shared" si="1"/>
        <v>-1.0000000000047748E-2</v>
      </c>
      <c r="P35">
        <v>133.60497989855344</v>
      </c>
      <c r="Q35">
        <v>48.468178846515116</v>
      </c>
      <c r="R35">
        <v>5.8397805748637976</v>
      </c>
      <c r="S35">
        <v>19.649261694533152</v>
      </c>
      <c r="T35">
        <v>58.577798985534464</v>
      </c>
      <c r="U35" s="114">
        <f t="shared" si="2"/>
        <v>266.14</v>
      </c>
      <c r="V35" s="112">
        <f t="shared" si="3"/>
        <v>0</v>
      </c>
      <c r="Y35">
        <f>BAWANA!AW35+BAWANA!AX35</f>
        <v>26.93</v>
      </c>
      <c r="Z35">
        <f>BAWANA!BD35+BAWANA!BE35</f>
        <v>26.93</v>
      </c>
      <c r="AA35">
        <f>BAWANA!X35+BAWANA!Y35</f>
        <v>26.93</v>
      </c>
      <c r="AB35">
        <f>BAWANA!AE35+BAWANA!AF35</f>
        <v>26.93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266.14</v>
      </c>
      <c r="E36">
        <f>BAWANA!AM36</f>
        <v>0</v>
      </c>
      <c r="F36">
        <f t="shared" si="4"/>
        <v>256</v>
      </c>
      <c r="G36">
        <f t="shared" si="5"/>
        <v>266.14</v>
      </c>
      <c r="H36" s="112"/>
      <c r="I36">
        <f>BRPL_EOD!AI36+BRPL_EOD!AJ36</f>
        <v>133.61000000000001</v>
      </c>
      <c r="J36">
        <f>BYPL_EOD!AI36+BYPL_EOD!AJ36</f>
        <v>48.47</v>
      </c>
      <c r="K36">
        <f>MES_EOD!AI36+MES_EOD!AJ36</f>
        <v>5.84</v>
      </c>
      <c r="L36">
        <f>NDMC_EOD!AI36+NDMC_EOD!AJ36</f>
        <v>19.649999999999999</v>
      </c>
      <c r="M36">
        <f>TPDDL_EOD!AI36+TPDDL_EOD!AJ36</f>
        <v>58.58</v>
      </c>
      <c r="N36">
        <f t="shared" si="0"/>
        <v>266.15000000000003</v>
      </c>
      <c r="O36" s="112">
        <f t="shared" si="1"/>
        <v>-1.0000000000047748E-2</v>
      </c>
      <c r="P36">
        <v>133.60497989855344</v>
      </c>
      <c r="Q36">
        <v>48.468178846515116</v>
      </c>
      <c r="R36">
        <v>5.8397805748637976</v>
      </c>
      <c r="S36">
        <v>19.649261694533152</v>
      </c>
      <c r="T36">
        <v>58.577798985534464</v>
      </c>
      <c r="U36" s="114">
        <f t="shared" si="2"/>
        <v>266.14</v>
      </c>
      <c r="V36" s="112">
        <f t="shared" si="3"/>
        <v>0</v>
      </c>
      <c r="Y36">
        <f>BAWANA!AW36+BAWANA!AX36</f>
        <v>26.93</v>
      </c>
      <c r="Z36">
        <f>BAWANA!BD36+BAWANA!BE36</f>
        <v>26.93</v>
      </c>
      <c r="AA36">
        <f>BAWANA!X36+BAWANA!Y36</f>
        <v>26.93</v>
      </c>
      <c r="AB36">
        <f>BAWANA!AE36+BAWANA!AF36</f>
        <v>26.93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266.14</v>
      </c>
      <c r="E37">
        <f>BAWANA!AM37</f>
        <v>0</v>
      </c>
      <c r="F37">
        <f t="shared" si="4"/>
        <v>256</v>
      </c>
      <c r="G37">
        <f t="shared" si="5"/>
        <v>266.14</v>
      </c>
      <c r="H37" s="112"/>
      <c r="I37">
        <f>BRPL_EOD!AI37+BRPL_EOD!AJ37</f>
        <v>133.61000000000001</v>
      </c>
      <c r="J37">
        <f>BYPL_EOD!AI37+BYPL_EOD!AJ37</f>
        <v>48.47</v>
      </c>
      <c r="K37">
        <f>MES_EOD!AI37+MES_EOD!AJ37</f>
        <v>5.84</v>
      </c>
      <c r="L37">
        <f>NDMC_EOD!AI37+NDMC_EOD!AJ37</f>
        <v>19.649999999999999</v>
      </c>
      <c r="M37">
        <f>TPDDL_EOD!AI37+TPDDL_EOD!AJ37</f>
        <v>58.58</v>
      </c>
      <c r="N37">
        <f t="shared" si="0"/>
        <v>266.15000000000003</v>
      </c>
      <c r="O37" s="112">
        <f t="shared" si="1"/>
        <v>-1.0000000000047748E-2</v>
      </c>
      <c r="P37">
        <v>133.60497989855344</v>
      </c>
      <c r="Q37">
        <v>48.468178846515116</v>
      </c>
      <c r="R37">
        <v>5.8397805748637976</v>
      </c>
      <c r="S37">
        <v>19.649261694533152</v>
      </c>
      <c r="T37">
        <v>58.577798985534464</v>
      </c>
      <c r="U37" s="114">
        <f t="shared" si="2"/>
        <v>266.14</v>
      </c>
      <c r="V37" s="112">
        <f t="shared" si="3"/>
        <v>0</v>
      </c>
      <c r="Y37">
        <f>BAWANA!AW37+BAWANA!AX37</f>
        <v>26.93</v>
      </c>
      <c r="Z37">
        <f>BAWANA!BD37+BAWANA!BE37</f>
        <v>26.93</v>
      </c>
      <c r="AA37">
        <f>BAWANA!X37+BAWANA!Y37</f>
        <v>26.93</v>
      </c>
      <c r="AB37">
        <f>BAWANA!AE37+BAWANA!AF37</f>
        <v>26.93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266.14</v>
      </c>
      <c r="E38">
        <f>BAWANA!AM38</f>
        <v>0</v>
      </c>
      <c r="F38">
        <f t="shared" si="4"/>
        <v>256</v>
      </c>
      <c r="G38">
        <f t="shared" si="5"/>
        <v>266.14</v>
      </c>
      <c r="H38" s="112"/>
      <c r="I38">
        <f>BRPL_EOD!AI38+BRPL_EOD!AJ38</f>
        <v>133.61000000000001</v>
      </c>
      <c r="J38">
        <f>BYPL_EOD!AI38+BYPL_EOD!AJ38</f>
        <v>48.47</v>
      </c>
      <c r="K38">
        <f>MES_EOD!AI38+MES_EOD!AJ38</f>
        <v>5.84</v>
      </c>
      <c r="L38">
        <f>NDMC_EOD!AI38+NDMC_EOD!AJ38</f>
        <v>19.649999999999999</v>
      </c>
      <c r="M38">
        <f>TPDDL_EOD!AI38+TPDDL_EOD!AJ38</f>
        <v>58.58</v>
      </c>
      <c r="N38">
        <f t="shared" si="0"/>
        <v>266.15000000000003</v>
      </c>
      <c r="O38" s="112">
        <f t="shared" si="1"/>
        <v>-1.0000000000047748E-2</v>
      </c>
      <c r="P38">
        <v>133.60497989855344</v>
      </c>
      <c r="Q38">
        <v>48.468178846515116</v>
      </c>
      <c r="R38">
        <v>5.8397805748637976</v>
      </c>
      <c r="S38">
        <v>19.649261694533152</v>
      </c>
      <c r="T38">
        <v>58.577798985534464</v>
      </c>
      <c r="U38" s="114">
        <f t="shared" si="2"/>
        <v>266.14</v>
      </c>
      <c r="V38" s="112">
        <f t="shared" si="3"/>
        <v>0</v>
      </c>
      <c r="Y38">
        <f>BAWANA!AW38+BAWANA!AX38</f>
        <v>26.93</v>
      </c>
      <c r="Z38">
        <f>BAWANA!BD38+BAWANA!BE38</f>
        <v>26.93</v>
      </c>
      <c r="AA38">
        <f>BAWANA!X38+BAWANA!Y38</f>
        <v>26.93</v>
      </c>
      <c r="AB38">
        <f>BAWANA!AE38+BAWANA!AF38</f>
        <v>26.93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266.14</v>
      </c>
      <c r="E39">
        <f>BAWANA!AM39</f>
        <v>0</v>
      </c>
      <c r="F39">
        <f t="shared" si="4"/>
        <v>256</v>
      </c>
      <c r="G39">
        <f t="shared" si="5"/>
        <v>266.14</v>
      </c>
      <c r="H39" s="112"/>
      <c r="I39">
        <f>BRPL_EOD!AI39+BRPL_EOD!AJ39</f>
        <v>133.61000000000001</v>
      </c>
      <c r="J39">
        <f>BYPL_EOD!AI39+BYPL_EOD!AJ39</f>
        <v>48.47</v>
      </c>
      <c r="K39">
        <f>MES_EOD!AI39+MES_EOD!AJ39</f>
        <v>5.84</v>
      </c>
      <c r="L39">
        <f>NDMC_EOD!AI39+NDMC_EOD!AJ39</f>
        <v>19.649999999999999</v>
      </c>
      <c r="M39">
        <f>TPDDL_EOD!AI39+TPDDL_EOD!AJ39</f>
        <v>58.58</v>
      </c>
      <c r="N39">
        <f t="shared" si="0"/>
        <v>266.15000000000003</v>
      </c>
      <c r="O39" s="112">
        <f t="shared" si="1"/>
        <v>-1.0000000000047748E-2</v>
      </c>
      <c r="P39">
        <v>133.60497989855344</v>
      </c>
      <c r="Q39">
        <v>48.468178846515116</v>
      </c>
      <c r="R39">
        <v>5.8397805748637976</v>
      </c>
      <c r="S39">
        <v>19.649261694533152</v>
      </c>
      <c r="T39">
        <v>58.577798985534464</v>
      </c>
      <c r="U39" s="114">
        <f t="shared" si="2"/>
        <v>266.14</v>
      </c>
      <c r="V39" s="112">
        <f t="shared" si="3"/>
        <v>0</v>
      </c>
      <c r="Y39">
        <f>BAWANA!AW39+BAWANA!AX39</f>
        <v>26.93</v>
      </c>
      <c r="Z39">
        <f>BAWANA!BD39+BAWANA!BE39</f>
        <v>26.93</v>
      </c>
      <c r="AA39">
        <f>BAWANA!X39+BAWANA!Y39</f>
        <v>26.93</v>
      </c>
      <c r="AB39">
        <f>BAWANA!AE39+BAWANA!AF39</f>
        <v>26.93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266.14</v>
      </c>
      <c r="E40">
        <f>BAWANA!AM40</f>
        <v>0</v>
      </c>
      <c r="F40">
        <f t="shared" si="4"/>
        <v>256</v>
      </c>
      <c r="G40">
        <f t="shared" si="5"/>
        <v>266.14</v>
      </c>
      <c r="H40" s="112"/>
      <c r="I40">
        <f>BRPL_EOD!AI40+BRPL_EOD!AJ40</f>
        <v>133.61000000000001</v>
      </c>
      <c r="J40">
        <f>BYPL_EOD!AI40+BYPL_EOD!AJ40</f>
        <v>48.47</v>
      </c>
      <c r="K40">
        <f>MES_EOD!AI40+MES_EOD!AJ40</f>
        <v>5.84</v>
      </c>
      <c r="L40">
        <f>NDMC_EOD!AI40+NDMC_EOD!AJ40</f>
        <v>19.649999999999999</v>
      </c>
      <c r="M40">
        <f>TPDDL_EOD!AI40+TPDDL_EOD!AJ40</f>
        <v>58.58</v>
      </c>
      <c r="N40">
        <f t="shared" si="0"/>
        <v>266.15000000000003</v>
      </c>
      <c r="O40" s="112">
        <f t="shared" si="1"/>
        <v>-1.0000000000047748E-2</v>
      </c>
      <c r="P40">
        <v>133.60497989855344</v>
      </c>
      <c r="Q40">
        <v>48.468178846515116</v>
      </c>
      <c r="R40">
        <v>5.8397805748637976</v>
      </c>
      <c r="S40">
        <v>19.649261694533152</v>
      </c>
      <c r="T40">
        <v>58.577798985534464</v>
      </c>
      <c r="U40" s="114">
        <f t="shared" si="2"/>
        <v>266.14</v>
      </c>
      <c r="V40" s="112">
        <f t="shared" si="3"/>
        <v>0</v>
      </c>
      <c r="Y40">
        <f>BAWANA!AW40+BAWANA!AX40</f>
        <v>26.93</v>
      </c>
      <c r="Z40">
        <f>BAWANA!BD40+BAWANA!BE40</f>
        <v>26.93</v>
      </c>
      <c r="AA40">
        <f>BAWANA!X40+BAWANA!Y40</f>
        <v>26.93</v>
      </c>
      <c r="AB40">
        <f>BAWANA!AE40+BAWANA!AF40</f>
        <v>26.93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266.14</v>
      </c>
      <c r="E41">
        <f>BAWANA!AM41</f>
        <v>0</v>
      </c>
      <c r="F41">
        <f t="shared" si="4"/>
        <v>256</v>
      </c>
      <c r="G41">
        <f t="shared" si="5"/>
        <v>266.14</v>
      </c>
      <c r="H41" s="112"/>
      <c r="I41">
        <f>BRPL_EOD!AI41+BRPL_EOD!AJ41</f>
        <v>133.61000000000001</v>
      </c>
      <c r="J41">
        <f>BYPL_EOD!AI41+BYPL_EOD!AJ41</f>
        <v>48.47</v>
      </c>
      <c r="K41">
        <f>MES_EOD!AI41+MES_EOD!AJ41</f>
        <v>5.84</v>
      </c>
      <c r="L41">
        <f>NDMC_EOD!AI41+NDMC_EOD!AJ41</f>
        <v>19.649999999999999</v>
      </c>
      <c r="M41">
        <f>TPDDL_EOD!AI41+TPDDL_EOD!AJ41</f>
        <v>58.58</v>
      </c>
      <c r="N41">
        <f t="shared" si="0"/>
        <v>266.15000000000003</v>
      </c>
      <c r="O41" s="112">
        <f t="shared" si="1"/>
        <v>-1.0000000000047748E-2</v>
      </c>
      <c r="P41">
        <v>133.60497989855344</v>
      </c>
      <c r="Q41">
        <v>48.468178846515116</v>
      </c>
      <c r="R41">
        <v>5.8397805748637976</v>
      </c>
      <c r="S41">
        <v>19.649261694533152</v>
      </c>
      <c r="T41">
        <v>58.577798985534464</v>
      </c>
      <c r="U41" s="114">
        <f t="shared" si="2"/>
        <v>266.14</v>
      </c>
      <c r="V41" s="112">
        <f t="shared" si="3"/>
        <v>0</v>
      </c>
      <c r="Y41">
        <f>BAWANA!AW41+BAWANA!AX41</f>
        <v>26.93</v>
      </c>
      <c r="Z41">
        <f>BAWANA!BD41+BAWANA!BE41</f>
        <v>26.93</v>
      </c>
      <c r="AA41">
        <f>BAWANA!X41+BAWANA!Y41</f>
        <v>26.93</v>
      </c>
      <c r="AB41">
        <f>BAWANA!AE41+BAWANA!AF41</f>
        <v>26.93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266.14</v>
      </c>
      <c r="E42">
        <f>BAWANA!AM42</f>
        <v>0</v>
      </c>
      <c r="F42">
        <f t="shared" si="4"/>
        <v>256</v>
      </c>
      <c r="G42">
        <f t="shared" si="5"/>
        <v>266.14</v>
      </c>
      <c r="H42" s="112"/>
      <c r="I42">
        <f>BRPL_EOD!AI42+BRPL_EOD!AJ42</f>
        <v>133.61000000000001</v>
      </c>
      <c r="J42">
        <f>BYPL_EOD!AI42+BYPL_EOD!AJ42</f>
        <v>48.47</v>
      </c>
      <c r="K42">
        <f>MES_EOD!AI42+MES_EOD!AJ42</f>
        <v>5.84</v>
      </c>
      <c r="L42">
        <f>NDMC_EOD!AI42+NDMC_EOD!AJ42</f>
        <v>19.649999999999999</v>
      </c>
      <c r="M42">
        <f>TPDDL_EOD!AI42+TPDDL_EOD!AJ42</f>
        <v>58.58</v>
      </c>
      <c r="N42">
        <f t="shared" si="0"/>
        <v>266.15000000000003</v>
      </c>
      <c r="O42" s="112">
        <f t="shared" si="1"/>
        <v>-1.0000000000047748E-2</v>
      </c>
      <c r="P42">
        <v>133.60497989855344</v>
      </c>
      <c r="Q42">
        <v>48.468178846515116</v>
      </c>
      <c r="R42">
        <v>5.8397805748637976</v>
      </c>
      <c r="S42">
        <v>19.649261694533152</v>
      </c>
      <c r="T42">
        <v>58.577798985534464</v>
      </c>
      <c r="U42" s="114">
        <f t="shared" si="2"/>
        <v>266.14</v>
      </c>
      <c r="V42" s="112">
        <f t="shared" si="3"/>
        <v>0</v>
      </c>
      <c r="Y42">
        <f>BAWANA!AW42+BAWANA!AX42</f>
        <v>26.93</v>
      </c>
      <c r="Z42">
        <f>BAWANA!BD42+BAWANA!BE42</f>
        <v>26.93</v>
      </c>
      <c r="AA42">
        <f>BAWANA!X42+BAWANA!Y42</f>
        <v>26.93</v>
      </c>
      <c r="AB42">
        <f>BAWANA!AE42+BAWANA!AF42</f>
        <v>26.93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266.14</v>
      </c>
      <c r="E43">
        <f>BAWANA!AM43</f>
        <v>0</v>
      </c>
      <c r="F43">
        <f t="shared" si="4"/>
        <v>256</v>
      </c>
      <c r="G43">
        <f t="shared" si="5"/>
        <v>266.14</v>
      </c>
      <c r="H43" s="112"/>
      <c r="I43">
        <f>BRPL_EOD!AI43+BRPL_EOD!AJ43</f>
        <v>133.61000000000001</v>
      </c>
      <c r="J43">
        <f>BYPL_EOD!AI43+BYPL_EOD!AJ43</f>
        <v>48.47</v>
      </c>
      <c r="K43">
        <f>MES_EOD!AI43+MES_EOD!AJ43</f>
        <v>5.84</v>
      </c>
      <c r="L43">
        <f>NDMC_EOD!AI43+NDMC_EOD!AJ43</f>
        <v>19.649999999999999</v>
      </c>
      <c r="M43">
        <f>TPDDL_EOD!AI43+TPDDL_EOD!AJ43</f>
        <v>58.58</v>
      </c>
      <c r="N43">
        <f t="shared" si="0"/>
        <v>266.15000000000003</v>
      </c>
      <c r="O43" s="112">
        <f t="shared" si="1"/>
        <v>-1.0000000000047748E-2</v>
      </c>
      <c r="P43">
        <v>133.60497989855344</v>
      </c>
      <c r="Q43">
        <v>48.468178846515116</v>
      </c>
      <c r="R43">
        <v>5.8397805748637976</v>
      </c>
      <c r="S43">
        <v>19.649261694533152</v>
      </c>
      <c r="T43">
        <v>58.577798985534464</v>
      </c>
      <c r="U43" s="114">
        <f t="shared" si="2"/>
        <v>266.14</v>
      </c>
      <c r="V43" s="112">
        <f t="shared" si="3"/>
        <v>0</v>
      </c>
      <c r="Y43">
        <f>BAWANA!AW43+BAWANA!AX43</f>
        <v>26.93</v>
      </c>
      <c r="Z43">
        <f>BAWANA!BD43+BAWANA!BE43</f>
        <v>26.93</v>
      </c>
      <c r="AA43">
        <f>BAWANA!X43+BAWANA!Y43</f>
        <v>26.93</v>
      </c>
      <c r="AB43">
        <f>BAWANA!AE43+BAWANA!AF43</f>
        <v>26.93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266.14</v>
      </c>
      <c r="E44">
        <f>BAWANA!AM44</f>
        <v>0</v>
      </c>
      <c r="F44">
        <f t="shared" si="4"/>
        <v>256</v>
      </c>
      <c r="G44">
        <f t="shared" si="5"/>
        <v>266.14</v>
      </c>
      <c r="H44" s="112"/>
      <c r="I44">
        <f>BRPL_EOD!AI44+BRPL_EOD!AJ44</f>
        <v>133.61000000000001</v>
      </c>
      <c r="J44">
        <f>BYPL_EOD!AI44+BYPL_EOD!AJ44</f>
        <v>48.47</v>
      </c>
      <c r="K44">
        <f>MES_EOD!AI44+MES_EOD!AJ44</f>
        <v>5.84</v>
      </c>
      <c r="L44">
        <f>NDMC_EOD!AI44+NDMC_EOD!AJ44</f>
        <v>19.649999999999999</v>
      </c>
      <c r="M44">
        <f>TPDDL_EOD!AI44+TPDDL_EOD!AJ44</f>
        <v>58.58</v>
      </c>
      <c r="N44">
        <f t="shared" si="0"/>
        <v>266.15000000000003</v>
      </c>
      <c r="O44" s="112">
        <f t="shared" si="1"/>
        <v>-1.0000000000047748E-2</v>
      </c>
      <c r="P44">
        <v>133.60497989855344</v>
      </c>
      <c r="Q44">
        <v>48.468178846515116</v>
      </c>
      <c r="R44">
        <v>5.8397805748637976</v>
      </c>
      <c r="S44">
        <v>19.649261694533152</v>
      </c>
      <c r="T44">
        <v>58.577798985534464</v>
      </c>
      <c r="U44" s="114">
        <f t="shared" si="2"/>
        <v>266.14</v>
      </c>
      <c r="V44" s="112">
        <f t="shared" si="3"/>
        <v>0</v>
      </c>
      <c r="Y44">
        <f>BAWANA!AW44+BAWANA!AX44</f>
        <v>26.93</v>
      </c>
      <c r="Z44">
        <f>BAWANA!BD44+BAWANA!BE44</f>
        <v>26.93</v>
      </c>
      <c r="AA44">
        <f>BAWANA!X44+BAWANA!Y44</f>
        <v>26.93</v>
      </c>
      <c r="AB44">
        <f>BAWANA!AE44+BAWANA!AF44</f>
        <v>26.93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266.14</v>
      </c>
      <c r="E45">
        <f>BAWANA!AM45</f>
        <v>0</v>
      </c>
      <c r="F45">
        <f t="shared" si="4"/>
        <v>256</v>
      </c>
      <c r="G45">
        <f t="shared" si="5"/>
        <v>266.14</v>
      </c>
      <c r="H45" s="112"/>
      <c r="I45">
        <f>BRPL_EOD!AI45+BRPL_EOD!AJ45</f>
        <v>133.61000000000001</v>
      </c>
      <c r="J45">
        <f>BYPL_EOD!AI45+BYPL_EOD!AJ45</f>
        <v>48.47</v>
      </c>
      <c r="K45">
        <f>MES_EOD!AI45+MES_EOD!AJ45</f>
        <v>5.84</v>
      </c>
      <c r="L45">
        <f>NDMC_EOD!AI45+NDMC_EOD!AJ45</f>
        <v>19.649999999999999</v>
      </c>
      <c r="M45">
        <f>TPDDL_EOD!AI45+TPDDL_EOD!AJ45</f>
        <v>58.58</v>
      </c>
      <c r="N45">
        <f t="shared" si="0"/>
        <v>266.15000000000003</v>
      </c>
      <c r="O45" s="112">
        <f t="shared" si="1"/>
        <v>-1.0000000000047748E-2</v>
      </c>
      <c r="P45">
        <v>133.60497989855344</v>
      </c>
      <c r="Q45">
        <v>48.468178846515116</v>
      </c>
      <c r="R45">
        <v>5.8397805748637976</v>
      </c>
      <c r="S45">
        <v>19.649261694533152</v>
      </c>
      <c r="T45">
        <v>58.577798985534464</v>
      </c>
      <c r="U45" s="114">
        <f t="shared" si="2"/>
        <v>266.14</v>
      </c>
      <c r="V45" s="112">
        <f t="shared" si="3"/>
        <v>0</v>
      </c>
      <c r="Y45">
        <f>BAWANA!AW45+BAWANA!AX45</f>
        <v>26.93</v>
      </c>
      <c r="Z45">
        <f>BAWANA!BD45+BAWANA!BE45</f>
        <v>26.93</v>
      </c>
      <c r="AA45">
        <f>BAWANA!X45+BAWANA!Y45</f>
        <v>26.93</v>
      </c>
      <c r="AB45">
        <f>BAWANA!AE45+BAWANA!AF45</f>
        <v>26.93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266.14</v>
      </c>
      <c r="E46">
        <f>BAWANA!AM46</f>
        <v>0</v>
      </c>
      <c r="F46">
        <f t="shared" si="4"/>
        <v>256</v>
      </c>
      <c r="G46">
        <f t="shared" si="5"/>
        <v>266.14</v>
      </c>
      <c r="H46" s="112"/>
      <c r="I46">
        <f>BRPL_EOD!AI46+BRPL_EOD!AJ46</f>
        <v>133.61000000000001</v>
      </c>
      <c r="J46">
        <f>BYPL_EOD!AI46+BYPL_EOD!AJ46</f>
        <v>48.47</v>
      </c>
      <c r="K46">
        <f>MES_EOD!AI46+MES_EOD!AJ46</f>
        <v>5.84</v>
      </c>
      <c r="L46">
        <f>NDMC_EOD!AI46+NDMC_EOD!AJ46</f>
        <v>19.649999999999999</v>
      </c>
      <c r="M46">
        <f>TPDDL_EOD!AI46+TPDDL_EOD!AJ46</f>
        <v>58.58</v>
      </c>
      <c r="N46">
        <f t="shared" si="0"/>
        <v>266.15000000000003</v>
      </c>
      <c r="O46" s="112">
        <f t="shared" si="1"/>
        <v>-1.0000000000047748E-2</v>
      </c>
      <c r="P46">
        <v>133.60497989855344</v>
      </c>
      <c r="Q46">
        <v>48.468178846515116</v>
      </c>
      <c r="R46">
        <v>5.8397805748637976</v>
      </c>
      <c r="S46">
        <v>19.649261694533152</v>
      </c>
      <c r="T46">
        <v>58.577798985534464</v>
      </c>
      <c r="U46" s="114">
        <f t="shared" si="2"/>
        <v>266.14</v>
      </c>
      <c r="V46" s="112">
        <f t="shared" si="3"/>
        <v>0</v>
      </c>
      <c r="Y46">
        <f>BAWANA!AW46+BAWANA!AX46</f>
        <v>26.93</v>
      </c>
      <c r="Z46">
        <f>BAWANA!BD46+BAWANA!BE46</f>
        <v>26.93</v>
      </c>
      <c r="AA46">
        <f>BAWANA!X46+BAWANA!Y46</f>
        <v>26.93</v>
      </c>
      <c r="AB46">
        <f>BAWANA!AE46+BAWANA!AF46</f>
        <v>26.93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266.14</v>
      </c>
      <c r="E47">
        <f>BAWANA!AM47</f>
        <v>0</v>
      </c>
      <c r="F47">
        <f t="shared" si="4"/>
        <v>256</v>
      </c>
      <c r="G47">
        <f t="shared" si="5"/>
        <v>266.14</v>
      </c>
      <c r="H47" s="112"/>
      <c r="I47">
        <f>BRPL_EOD!AI47+BRPL_EOD!AJ47</f>
        <v>133.61000000000001</v>
      </c>
      <c r="J47">
        <f>BYPL_EOD!AI47+BYPL_EOD!AJ47</f>
        <v>48.47</v>
      </c>
      <c r="K47">
        <f>MES_EOD!AI47+MES_EOD!AJ47</f>
        <v>5.84</v>
      </c>
      <c r="L47">
        <f>NDMC_EOD!AI47+NDMC_EOD!AJ47</f>
        <v>19.649999999999999</v>
      </c>
      <c r="M47">
        <f>TPDDL_EOD!AI47+TPDDL_EOD!AJ47</f>
        <v>58.58</v>
      </c>
      <c r="N47">
        <f t="shared" si="0"/>
        <v>266.15000000000003</v>
      </c>
      <c r="O47" s="112">
        <f t="shared" si="1"/>
        <v>-1.0000000000047748E-2</v>
      </c>
      <c r="P47">
        <v>133.60497989855344</v>
      </c>
      <c r="Q47">
        <v>48.468178846515116</v>
      </c>
      <c r="R47">
        <v>5.8397805748637976</v>
      </c>
      <c r="S47">
        <v>19.649261694533152</v>
      </c>
      <c r="T47">
        <v>58.577798985534464</v>
      </c>
      <c r="U47" s="114">
        <f t="shared" si="2"/>
        <v>266.14</v>
      </c>
      <c r="V47" s="112">
        <f t="shared" si="3"/>
        <v>0</v>
      </c>
      <c r="Y47">
        <f>BAWANA!AW47+BAWANA!AX47</f>
        <v>26.93</v>
      </c>
      <c r="Z47">
        <f>BAWANA!BD47+BAWANA!BE47</f>
        <v>26.93</v>
      </c>
      <c r="AA47">
        <f>BAWANA!X47+BAWANA!Y47</f>
        <v>26.93</v>
      </c>
      <c r="AB47">
        <f>BAWANA!AE47+BAWANA!AF47</f>
        <v>26.93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266.14</v>
      </c>
      <c r="E48">
        <f>BAWANA!AM48</f>
        <v>0</v>
      </c>
      <c r="F48">
        <f t="shared" si="4"/>
        <v>256</v>
      </c>
      <c r="G48">
        <f t="shared" si="5"/>
        <v>266.14</v>
      </c>
      <c r="H48" s="112"/>
      <c r="I48">
        <f>BRPL_EOD!AI48+BRPL_EOD!AJ48</f>
        <v>133.61000000000001</v>
      </c>
      <c r="J48">
        <f>BYPL_EOD!AI48+BYPL_EOD!AJ48</f>
        <v>48.47</v>
      </c>
      <c r="K48">
        <f>MES_EOD!AI48+MES_EOD!AJ48</f>
        <v>5.84</v>
      </c>
      <c r="L48">
        <f>NDMC_EOD!AI48+NDMC_EOD!AJ48</f>
        <v>19.649999999999999</v>
      </c>
      <c r="M48">
        <f>TPDDL_EOD!AI48+TPDDL_EOD!AJ48</f>
        <v>58.58</v>
      </c>
      <c r="N48">
        <f t="shared" si="0"/>
        <v>266.15000000000003</v>
      </c>
      <c r="O48" s="112">
        <f t="shared" si="1"/>
        <v>-1.0000000000047748E-2</v>
      </c>
      <c r="P48">
        <v>133.60497989855344</v>
      </c>
      <c r="Q48">
        <v>48.468178846515116</v>
      </c>
      <c r="R48">
        <v>5.8397805748637976</v>
      </c>
      <c r="S48">
        <v>19.649261694533152</v>
      </c>
      <c r="T48">
        <v>58.577798985534464</v>
      </c>
      <c r="U48" s="114">
        <f t="shared" si="2"/>
        <v>266.14</v>
      </c>
      <c r="V48" s="112">
        <f t="shared" si="3"/>
        <v>0</v>
      </c>
      <c r="Y48">
        <f>BAWANA!AW48+BAWANA!AX48</f>
        <v>26.93</v>
      </c>
      <c r="Z48">
        <f>BAWANA!BD48+BAWANA!BE48</f>
        <v>26.93</v>
      </c>
      <c r="AA48">
        <f>BAWANA!X48+BAWANA!Y48</f>
        <v>26.93</v>
      </c>
      <c r="AB48">
        <f>BAWANA!AE48+BAWANA!AF48</f>
        <v>26.93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266.14</v>
      </c>
      <c r="E49">
        <f>BAWANA!AM49</f>
        <v>0</v>
      </c>
      <c r="F49">
        <f t="shared" si="4"/>
        <v>256</v>
      </c>
      <c r="G49">
        <f t="shared" si="5"/>
        <v>266.14</v>
      </c>
      <c r="H49" s="112"/>
      <c r="I49">
        <f>BRPL_EOD!AI49+BRPL_EOD!AJ49</f>
        <v>133.61000000000001</v>
      </c>
      <c r="J49">
        <f>BYPL_EOD!AI49+BYPL_EOD!AJ49</f>
        <v>48.47</v>
      </c>
      <c r="K49">
        <f>MES_EOD!AI49+MES_EOD!AJ49</f>
        <v>5.84</v>
      </c>
      <c r="L49">
        <f>NDMC_EOD!AI49+NDMC_EOD!AJ49</f>
        <v>19.649999999999999</v>
      </c>
      <c r="M49">
        <f>TPDDL_EOD!AI49+TPDDL_EOD!AJ49</f>
        <v>58.58</v>
      </c>
      <c r="N49">
        <f t="shared" si="0"/>
        <v>266.15000000000003</v>
      </c>
      <c r="O49" s="112">
        <f t="shared" si="1"/>
        <v>-1.0000000000047748E-2</v>
      </c>
      <c r="P49">
        <v>133.60497989855344</v>
      </c>
      <c r="Q49">
        <v>48.468178846515116</v>
      </c>
      <c r="R49">
        <v>5.8397805748637976</v>
      </c>
      <c r="S49">
        <v>19.649261694533152</v>
      </c>
      <c r="T49">
        <v>58.577798985534464</v>
      </c>
      <c r="U49" s="114">
        <f t="shared" si="2"/>
        <v>266.14</v>
      </c>
      <c r="V49" s="112">
        <f t="shared" si="3"/>
        <v>0</v>
      </c>
      <c r="Y49">
        <f>BAWANA!AW49+BAWANA!AX49</f>
        <v>26.93</v>
      </c>
      <c r="Z49">
        <f>BAWANA!BD49+BAWANA!BE49</f>
        <v>26.93</v>
      </c>
      <c r="AA49">
        <f>BAWANA!X49+BAWANA!Y49</f>
        <v>26.93</v>
      </c>
      <c r="AB49">
        <f>BAWANA!AE49+BAWANA!AF49</f>
        <v>26.93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266.14</v>
      </c>
      <c r="E50">
        <f>BAWANA!AM50</f>
        <v>0</v>
      </c>
      <c r="F50">
        <f t="shared" si="4"/>
        <v>256</v>
      </c>
      <c r="G50">
        <f t="shared" si="5"/>
        <v>266.14</v>
      </c>
      <c r="H50" s="112"/>
      <c r="I50">
        <f>BRPL_EOD!AI50+BRPL_EOD!AJ50</f>
        <v>133.61000000000001</v>
      </c>
      <c r="J50">
        <f>BYPL_EOD!AI50+BYPL_EOD!AJ50</f>
        <v>48.47</v>
      </c>
      <c r="K50">
        <f>MES_EOD!AI50+MES_EOD!AJ50</f>
        <v>5.84</v>
      </c>
      <c r="L50">
        <f>NDMC_EOD!AI50+NDMC_EOD!AJ50</f>
        <v>19.649999999999999</v>
      </c>
      <c r="M50">
        <f>TPDDL_EOD!AI50+TPDDL_EOD!AJ50</f>
        <v>58.58</v>
      </c>
      <c r="N50">
        <f t="shared" si="0"/>
        <v>266.15000000000003</v>
      </c>
      <c r="O50" s="112">
        <f t="shared" si="1"/>
        <v>-1.0000000000047748E-2</v>
      </c>
      <c r="P50">
        <v>133.60497989855344</v>
      </c>
      <c r="Q50">
        <v>48.468178846515116</v>
      </c>
      <c r="R50">
        <v>5.8397805748637976</v>
      </c>
      <c r="S50">
        <v>19.649261694533152</v>
      </c>
      <c r="T50">
        <v>58.577798985534464</v>
      </c>
      <c r="U50" s="114">
        <f t="shared" si="2"/>
        <v>266.14</v>
      </c>
      <c r="V50" s="112">
        <f t="shared" si="3"/>
        <v>0</v>
      </c>
      <c r="Y50">
        <f>BAWANA!AW50+BAWANA!AX50</f>
        <v>26.93</v>
      </c>
      <c r="Z50">
        <f>BAWANA!BD50+BAWANA!BE50</f>
        <v>26.93</v>
      </c>
      <c r="AA50">
        <f>BAWANA!X50+BAWANA!Y50</f>
        <v>26.93</v>
      </c>
      <c r="AB50">
        <f>BAWANA!AE50+BAWANA!AF50</f>
        <v>26.93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266.14</v>
      </c>
      <c r="E51">
        <f>BAWANA!AM51</f>
        <v>0</v>
      </c>
      <c r="F51">
        <f t="shared" si="4"/>
        <v>256</v>
      </c>
      <c r="G51">
        <f t="shared" si="5"/>
        <v>266.14</v>
      </c>
      <c r="H51" s="112"/>
      <c r="I51">
        <f>BRPL_EOD!AI51+BRPL_EOD!AJ51</f>
        <v>133.61000000000001</v>
      </c>
      <c r="J51">
        <f>BYPL_EOD!AI51+BYPL_EOD!AJ51</f>
        <v>48.47</v>
      </c>
      <c r="K51">
        <f>MES_EOD!AI51+MES_EOD!AJ51</f>
        <v>5.84</v>
      </c>
      <c r="L51">
        <f>NDMC_EOD!AI51+NDMC_EOD!AJ51</f>
        <v>19.649999999999999</v>
      </c>
      <c r="M51">
        <f>TPDDL_EOD!AI51+TPDDL_EOD!AJ51</f>
        <v>58.58</v>
      </c>
      <c r="N51">
        <f t="shared" si="0"/>
        <v>266.15000000000003</v>
      </c>
      <c r="O51" s="112">
        <f t="shared" si="1"/>
        <v>-1.0000000000047748E-2</v>
      </c>
      <c r="P51">
        <v>133.60497989855344</v>
      </c>
      <c r="Q51">
        <v>48.468178846515116</v>
      </c>
      <c r="R51">
        <v>5.8397805748637976</v>
      </c>
      <c r="S51">
        <v>19.649261694533152</v>
      </c>
      <c r="T51">
        <v>58.577798985534464</v>
      </c>
      <c r="U51" s="114">
        <f t="shared" si="2"/>
        <v>266.14</v>
      </c>
      <c r="V51" s="112">
        <f t="shared" si="3"/>
        <v>0</v>
      </c>
      <c r="Y51">
        <f>BAWANA!AW51+BAWANA!AX51</f>
        <v>26.93</v>
      </c>
      <c r="Z51">
        <f>BAWANA!BD51+BAWANA!BE51</f>
        <v>26.93</v>
      </c>
      <c r="AA51">
        <f>BAWANA!X51+BAWANA!Y51</f>
        <v>26.93</v>
      </c>
      <c r="AB51">
        <f>BAWANA!AE51+BAWANA!AF51</f>
        <v>26.93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266.14</v>
      </c>
      <c r="E52">
        <f>BAWANA!AM52</f>
        <v>0</v>
      </c>
      <c r="F52">
        <f t="shared" si="4"/>
        <v>256</v>
      </c>
      <c r="G52">
        <f t="shared" si="5"/>
        <v>266.14</v>
      </c>
      <c r="H52" s="112"/>
      <c r="I52">
        <f>BRPL_EOD!AI52+BRPL_EOD!AJ52</f>
        <v>133.61000000000001</v>
      </c>
      <c r="J52">
        <f>BYPL_EOD!AI52+BYPL_EOD!AJ52</f>
        <v>48.47</v>
      </c>
      <c r="K52">
        <f>MES_EOD!AI52+MES_EOD!AJ52</f>
        <v>5.84</v>
      </c>
      <c r="L52">
        <f>NDMC_EOD!AI52+NDMC_EOD!AJ52</f>
        <v>19.649999999999999</v>
      </c>
      <c r="M52">
        <f>TPDDL_EOD!AI52+TPDDL_EOD!AJ52</f>
        <v>58.58</v>
      </c>
      <c r="N52">
        <f t="shared" si="0"/>
        <v>266.15000000000003</v>
      </c>
      <c r="O52" s="112">
        <f t="shared" si="1"/>
        <v>-1.0000000000047748E-2</v>
      </c>
      <c r="P52">
        <v>133.60497989855344</v>
      </c>
      <c r="Q52">
        <v>48.468178846515116</v>
      </c>
      <c r="R52">
        <v>5.8397805748637976</v>
      </c>
      <c r="S52">
        <v>19.649261694533152</v>
      </c>
      <c r="T52">
        <v>58.577798985534464</v>
      </c>
      <c r="U52" s="114">
        <f t="shared" si="2"/>
        <v>266.14</v>
      </c>
      <c r="V52" s="112">
        <f t="shared" si="3"/>
        <v>0</v>
      </c>
      <c r="Y52">
        <f>BAWANA!AW52+BAWANA!AX52</f>
        <v>26.93</v>
      </c>
      <c r="Z52">
        <f>BAWANA!BD52+BAWANA!BE52</f>
        <v>26.93</v>
      </c>
      <c r="AA52">
        <f>BAWANA!X52+BAWANA!Y52</f>
        <v>26.93</v>
      </c>
      <c r="AB52">
        <f>BAWANA!AE52+BAWANA!AF52</f>
        <v>26.93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266.14</v>
      </c>
      <c r="E53">
        <f>BAWANA!AM53</f>
        <v>0</v>
      </c>
      <c r="F53">
        <f t="shared" si="4"/>
        <v>256</v>
      </c>
      <c r="G53">
        <f t="shared" si="5"/>
        <v>266.14</v>
      </c>
      <c r="H53" s="112"/>
      <c r="I53">
        <f>BRPL_EOD!AI53+BRPL_EOD!AJ53</f>
        <v>133.61000000000001</v>
      </c>
      <c r="J53">
        <f>BYPL_EOD!AI53+BYPL_EOD!AJ53</f>
        <v>48.47</v>
      </c>
      <c r="K53">
        <f>MES_EOD!AI53+MES_EOD!AJ53</f>
        <v>5.84</v>
      </c>
      <c r="L53">
        <f>NDMC_EOD!AI53+NDMC_EOD!AJ53</f>
        <v>19.649999999999999</v>
      </c>
      <c r="M53">
        <f>TPDDL_EOD!AI53+TPDDL_EOD!AJ53</f>
        <v>58.58</v>
      </c>
      <c r="N53">
        <f t="shared" si="0"/>
        <v>266.15000000000003</v>
      </c>
      <c r="O53" s="112">
        <f t="shared" si="1"/>
        <v>-1.0000000000047748E-2</v>
      </c>
      <c r="P53">
        <v>133.60497989855344</v>
      </c>
      <c r="Q53">
        <v>48.468178846515116</v>
      </c>
      <c r="R53">
        <v>5.8397805748637976</v>
      </c>
      <c r="S53">
        <v>19.649261694533152</v>
      </c>
      <c r="T53">
        <v>58.577798985534464</v>
      </c>
      <c r="U53" s="114">
        <f t="shared" si="2"/>
        <v>266.14</v>
      </c>
      <c r="V53" s="112">
        <f t="shared" si="3"/>
        <v>0</v>
      </c>
      <c r="Y53">
        <f>BAWANA!AW53+BAWANA!AX53</f>
        <v>26.93</v>
      </c>
      <c r="Z53">
        <f>BAWANA!BD53+BAWANA!BE53</f>
        <v>26.93</v>
      </c>
      <c r="AA53">
        <f>BAWANA!X53+BAWANA!Y53</f>
        <v>26.93</v>
      </c>
      <c r="AB53">
        <f>BAWANA!AE53+BAWANA!AF53</f>
        <v>26.93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266.14</v>
      </c>
      <c r="E54">
        <f>BAWANA!AM54</f>
        <v>0</v>
      </c>
      <c r="F54">
        <f t="shared" si="4"/>
        <v>256</v>
      </c>
      <c r="G54">
        <f t="shared" si="5"/>
        <v>266.14</v>
      </c>
      <c r="H54" s="112"/>
      <c r="I54">
        <f>BRPL_EOD!AI54+BRPL_EOD!AJ54</f>
        <v>133.61000000000001</v>
      </c>
      <c r="J54">
        <f>BYPL_EOD!AI54+BYPL_EOD!AJ54</f>
        <v>48.47</v>
      </c>
      <c r="K54">
        <f>MES_EOD!AI54+MES_EOD!AJ54</f>
        <v>5.84</v>
      </c>
      <c r="L54">
        <f>NDMC_EOD!AI54+NDMC_EOD!AJ54</f>
        <v>19.649999999999999</v>
      </c>
      <c r="M54">
        <f>TPDDL_EOD!AI54+TPDDL_EOD!AJ54</f>
        <v>58.58</v>
      </c>
      <c r="N54">
        <f t="shared" si="0"/>
        <v>266.15000000000003</v>
      </c>
      <c r="O54" s="112">
        <f t="shared" si="1"/>
        <v>-1.0000000000047748E-2</v>
      </c>
      <c r="P54">
        <v>133.60497989855344</v>
      </c>
      <c r="Q54">
        <v>48.468178846515116</v>
      </c>
      <c r="R54">
        <v>5.8397805748637976</v>
      </c>
      <c r="S54">
        <v>19.649261694533152</v>
      </c>
      <c r="T54">
        <v>58.577798985534464</v>
      </c>
      <c r="U54" s="114">
        <f t="shared" si="2"/>
        <v>266.14</v>
      </c>
      <c r="V54" s="112">
        <f t="shared" si="3"/>
        <v>0</v>
      </c>
      <c r="Y54">
        <f>BAWANA!AW54+BAWANA!AX54</f>
        <v>26.93</v>
      </c>
      <c r="Z54">
        <f>BAWANA!BD54+BAWANA!BE54</f>
        <v>26.93</v>
      </c>
      <c r="AA54">
        <f>BAWANA!X54+BAWANA!Y54</f>
        <v>26.93</v>
      </c>
      <c r="AB54">
        <f>BAWANA!AE54+BAWANA!AF54</f>
        <v>26.93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266.14</v>
      </c>
      <c r="E55">
        <f>BAWANA!AM55</f>
        <v>0</v>
      </c>
      <c r="F55">
        <f t="shared" si="4"/>
        <v>256</v>
      </c>
      <c r="G55">
        <f t="shared" si="5"/>
        <v>266.14</v>
      </c>
      <c r="H55" s="112"/>
      <c r="I55">
        <f>BRPL_EOD!AI55+BRPL_EOD!AJ55</f>
        <v>133.61000000000001</v>
      </c>
      <c r="J55">
        <f>BYPL_EOD!AI55+BYPL_EOD!AJ55</f>
        <v>48.47</v>
      </c>
      <c r="K55">
        <f>MES_EOD!AI55+MES_EOD!AJ55</f>
        <v>5.84</v>
      </c>
      <c r="L55">
        <f>NDMC_EOD!AI55+NDMC_EOD!AJ55</f>
        <v>19.649999999999999</v>
      </c>
      <c r="M55">
        <f>TPDDL_EOD!AI55+TPDDL_EOD!AJ55</f>
        <v>58.58</v>
      </c>
      <c r="N55">
        <f t="shared" si="0"/>
        <v>266.15000000000003</v>
      </c>
      <c r="O55" s="112">
        <f t="shared" si="1"/>
        <v>-1.0000000000047748E-2</v>
      </c>
      <c r="P55">
        <v>133.60497989855344</v>
      </c>
      <c r="Q55">
        <v>48.468178846515116</v>
      </c>
      <c r="R55">
        <v>5.8397805748637976</v>
      </c>
      <c r="S55">
        <v>19.649261694533152</v>
      </c>
      <c r="T55">
        <v>58.577798985534464</v>
      </c>
      <c r="U55" s="114">
        <f t="shared" si="2"/>
        <v>266.14</v>
      </c>
      <c r="V55" s="112">
        <f t="shared" si="3"/>
        <v>0</v>
      </c>
      <c r="Y55">
        <f>BAWANA!AW55+BAWANA!AX55</f>
        <v>26.93</v>
      </c>
      <c r="Z55">
        <f>BAWANA!BD55+BAWANA!BE55</f>
        <v>26.93</v>
      </c>
      <c r="AA55">
        <f>BAWANA!X55+BAWANA!Y55</f>
        <v>26.93</v>
      </c>
      <c r="AB55">
        <f>BAWANA!AE55+BAWANA!AF55</f>
        <v>26.93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266.14</v>
      </c>
      <c r="E56">
        <f>BAWANA!AM56</f>
        <v>0</v>
      </c>
      <c r="F56">
        <f t="shared" si="4"/>
        <v>256</v>
      </c>
      <c r="G56">
        <f t="shared" si="5"/>
        <v>266.14</v>
      </c>
      <c r="H56" s="112"/>
      <c r="I56">
        <f>BRPL_EOD!AI56+BRPL_EOD!AJ56</f>
        <v>133.61000000000001</v>
      </c>
      <c r="J56">
        <f>BYPL_EOD!AI56+BYPL_EOD!AJ56</f>
        <v>48.47</v>
      </c>
      <c r="K56">
        <f>MES_EOD!AI56+MES_EOD!AJ56</f>
        <v>5.84</v>
      </c>
      <c r="L56">
        <f>NDMC_EOD!AI56+NDMC_EOD!AJ56</f>
        <v>19.649999999999999</v>
      </c>
      <c r="M56">
        <f>TPDDL_EOD!AI56+TPDDL_EOD!AJ56</f>
        <v>58.58</v>
      </c>
      <c r="N56">
        <f t="shared" si="0"/>
        <v>266.15000000000003</v>
      </c>
      <c r="O56" s="112">
        <f t="shared" si="1"/>
        <v>-1.0000000000047748E-2</v>
      </c>
      <c r="P56">
        <v>133.60497989855344</v>
      </c>
      <c r="Q56">
        <v>48.468178846515116</v>
      </c>
      <c r="R56">
        <v>5.8397805748637976</v>
      </c>
      <c r="S56">
        <v>19.649261694533152</v>
      </c>
      <c r="T56">
        <v>58.577798985534464</v>
      </c>
      <c r="U56" s="114">
        <f t="shared" si="2"/>
        <v>266.14</v>
      </c>
      <c r="V56" s="112">
        <f t="shared" si="3"/>
        <v>0</v>
      </c>
      <c r="Y56">
        <f>BAWANA!AW56+BAWANA!AX56</f>
        <v>26.93</v>
      </c>
      <c r="Z56">
        <f>BAWANA!BD56+BAWANA!BE56</f>
        <v>26.93</v>
      </c>
      <c r="AA56">
        <f>BAWANA!X56+BAWANA!Y56</f>
        <v>26.93</v>
      </c>
      <c r="AB56">
        <f>BAWANA!AE56+BAWANA!AF56</f>
        <v>26.93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266.14</v>
      </c>
      <c r="E57">
        <f>BAWANA!AM57</f>
        <v>0</v>
      </c>
      <c r="F57">
        <f t="shared" si="4"/>
        <v>256</v>
      </c>
      <c r="G57">
        <f t="shared" si="5"/>
        <v>266.14</v>
      </c>
      <c r="H57" s="112"/>
      <c r="I57">
        <f>BRPL_EOD!AI57+BRPL_EOD!AJ57</f>
        <v>133.61000000000001</v>
      </c>
      <c r="J57">
        <f>BYPL_EOD!AI57+BYPL_EOD!AJ57</f>
        <v>48.47</v>
      </c>
      <c r="K57">
        <f>MES_EOD!AI57+MES_EOD!AJ57</f>
        <v>5.84</v>
      </c>
      <c r="L57">
        <f>NDMC_EOD!AI57+NDMC_EOD!AJ57</f>
        <v>19.649999999999999</v>
      </c>
      <c r="M57">
        <f>TPDDL_EOD!AI57+TPDDL_EOD!AJ57</f>
        <v>58.58</v>
      </c>
      <c r="N57">
        <f t="shared" si="0"/>
        <v>266.15000000000003</v>
      </c>
      <c r="O57" s="112">
        <f t="shared" si="1"/>
        <v>-1.0000000000047748E-2</v>
      </c>
      <c r="P57">
        <v>133.60497989855344</v>
      </c>
      <c r="Q57">
        <v>48.468178846515116</v>
      </c>
      <c r="R57">
        <v>5.8397805748637976</v>
      </c>
      <c r="S57">
        <v>19.649261694533152</v>
      </c>
      <c r="T57">
        <v>58.577798985534464</v>
      </c>
      <c r="U57" s="114">
        <f t="shared" si="2"/>
        <v>266.14</v>
      </c>
      <c r="V57" s="112">
        <f t="shared" si="3"/>
        <v>0</v>
      </c>
      <c r="Y57">
        <f>BAWANA!AW57+BAWANA!AX57</f>
        <v>26.93</v>
      </c>
      <c r="Z57">
        <f>BAWANA!BD57+BAWANA!BE57</f>
        <v>26.93</v>
      </c>
      <c r="AA57">
        <f>BAWANA!X57+BAWANA!Y57</f>
        <v>26.93</v>
      </c>
      <c r="AB57">
        <f>BAWANA!AE57+BAWANA!AF57</f>
        <v>26.93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266.14</v>
      </c>
      <c r="E58">
        <f>BAWANA!AM58</f>
        <v>0</v>
      </c>
      <c r="F58">
        <f t="shared" si="4"/>
        <v>256</v>
      </c>
      <c r="G58">
        <f t="shared" si="5"/>
        <v>266.14</v>
      </c>
      <c r="H58" s="112"/>
      <c r="I58">
        <f>BRPL_EOD!AI58+BRPL_EOD!AJ58</f>
        <v>133.61000000000001</v>
      </c>
      <c r="J58">
        <f>BYPL_EOD!AI58+BYPL_EOD!AJ58</f>
        <v>48.47</v>
      </c>
      <c r="K58">
        <f>MES_EOD!AI58+MES_EOD!AJ58</f>
        <v>5.84</v>
      </c>
      <c r="L58">
        <f>NDMC_EOD!AI58+NDMC_EOD!AJ58</f>
        <v>19.649999999999999</v>
      </c>
      <c r="M58">
        <f>TPDDL_EOD!AI58+TPDDL_EOD!AJ58</f>
        <v>58.58</v>
      </c>
      <c r="N58">
        <f t="shared" si="0"/>
        <v>266.15000000000003</v>
      </c>
      <c r="O58" s="112">
        <f t="shared" si="1"/>
        <v>-1.0000000000047748E-2</v>
      </c>
      <c r="P58">
        <v>133.60497989855344</v>
      </c>
      <c r="Q58">
        <v>48.468178846515116</v>
      </c>
      <c r="R58">
        <v>5.8397805748637976</v>
      </c>
      <c r="S58">
        <v>19.649261694533152</v>
      </c>
      <c r="T58">
        <v>58.577798985534464</v>
      </c>
      <c r="U58" s="114">
        <f t="shared" si="2"/>
        <v>266.14</v>
      </c>
      <c r="V58" s="112">
        <f t="shared" si="3"/>
        <v>0</v>
      </c>
      <c r="Y58">
        <f>BAWANA!AW58+BAWANA!AX58</f>
        <v>26.93</v>
      </c>
      <c r="Z58">
        <f>BAWANA!BD58+BAWANA!BE58</f>
        <v>26.93</v>
      </c>
      <c r="AA58">
        <f>BAWANA!X58+BAWANA!Y58</f>
        <v>26.93</v>
      </c>
      <c r="AB58">
        <f>BAWANA!AE58+BAWANA!AF58</f>
        <v>26.93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266.14</v>
      </c>
      <c r="E59">
        <f>BAWANA!AM59</f>
        <v>0</v>
      </c>
      <c r="F59">
        <f t="shared" si="4"/>
        <v>256</v>
      </c>
      <c r="G59">
        <f t="shared" si="5"/>
        <v>266.14</v>
      </c>
      <c r="H59" s="112"/>
      <c r="I59">
        <f>BRPL_EOD!AI59+BRPL_EOD!AJ59</f>
        <v>133.61000000000001</v>
      </c>
      <c r="J59">
        <f>BYPL_EOD!AI59+BYPL_EOD!AJ59</f>
        <v>48.47</v>
      </c>
      <c r="K59">
        <f>MES_EOD!AI59+MES_EOD!AJ59</f>
        <v>5.84</v>
      </c>
      <c r="L59">
        <f>NDMC_EOD!AI59+NDMC_EOD!AJ59</f>
        <v>19.649999999999999</v>
      </c>
      <c r="M59">
        <f>TPDDL_EOD!AI59+TPDDL_EOD!AJ59</f>
        <v>58.58</v>
      </c>
      <c r="N59">
        <f t="shared" si="0"/>
        <v>266.15000000000003</v>
      </c>
      <c r="O59" s="112">
        <f t="shared" si="1"/>
        <v>-1.0000000000047748E-2</v>
      </c>
      <c r="P59">
        <v>133.60497989855344</v>
      </c>
      <c r="Q59">
        <v>48.468178846515116</v>
      </c>
      <c r="R59">
        <v>5.8397805748637976</v>
      </c>
      <c r="S59">
        <v>19.649261694533152</v>
      </c>
      <c r="T59">
        <v>58.577798985534464</v>
      </c>
      <c r="U59" s="114">
        <f t="shared" si="2"/>
        <v>266.14</v>
      </c>
      <c r="V59" s="112">
        <f t="shared" si="3"/>
        <v>0</v>
      </c>
      <c r="Y59">
        <f>BAWANA!AW59+BAWANA!AX59</f>
        <v>26.93</v>
      </c>
      <c r="Z59">
        <f>BAWANA!BD59+BAWANA!BE59</f>
        <v>26.93</v>
      </c>
      <c r="AA59">
        <f>BAWANA!X59+BAWANA!Y59</f>
        <v>26.93</v>
      </c>
      <c r="AB59">
        <f>BAWANA!AE59+BAWANA!AF59</f>
        <v>26.93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266.14</v>
      </c>
      <c r="E60">
        <f>BAWANA!AM60</f>
        <v>0</v>
      </c>
      <c r="F60">
        <f t="shared" si="4"/>
        <v>256</v>
      </c>
      <c r="G60">
        <f t="shared" si="5"/>
        <v>266.14</v>
      </c>
      <c r="H60" s="112"/>
      <c r="I60">
        <f>BRPL_EOD!AI60+BRPL_EOD!AJ60</f>
        <v>133.61000000000001</v>
      </c>
      <c r="J60">
        <f>BYPL_EOD!AI60+BYPL_EOD!AJ60</f>
        <v>48.47</v>
      </c>
      <c r="K60">
        <f>MES_EOD!AI60+MES_EOD!AJ60</f>
        <v>5.84</v>
      </c>
      <c r="L60">
        <f>NDMC_EOD!AI60+NDMC_EOD!AJ60</f>
        <v>19.649999999999999</v>
      </c>
      <c r="M60">
        <f>TPDDL_EOD!AI60+TPDDL_EOD!AJ60</f>
        <v>58.58</v>
      </c>
      <c r="N60">
        <f t="shared" si="0"/>
        <v>266.15000000000003</v>
      </c>
      <c r="O60" s="112">
        <f t="shared" si="1"/>
        <v>-1.0000000000047748E-2</v>
      </c>
      <c r="P60">
        <v>133.60497989855344</v>
      </c>
      <c r="Q60">
        <v>48.468178846515116</v>
      </c>
      <c r="R60">
        <v>5.8397805748637976</v>
      </c>
      <c r="S60">
        <v>19.649261694533152</v>
      </c>
      <c r="T60">
        <v>58.577798985534464</v>
      </c>
      <c r="U60" s="114">
        <f t="shared" si="2"/>
        <v>266.14</v>
      </c>
      <c r="V60" s="112">
        <f t="shared" si="3"/>
        <v>0</v>
      </c>
      <c r="Y60">
        <f>BAWANA!AW60+BAWANA!AX60</f>
        <v>26.93</v>
      </c>
      <c r="Z60">
        <f>BAWANA!BD60+BAWANA!BE60</f>
        <v>26.93</v>
      </c>
      <c r="AA60">
        <f>BAWANA!X60+BAWANA!Y60</f>
        <v>26.93</v>
      </c>
      <c r="AB60">
        <f>BAWANA!AE60+BAWANA!AF60</f>
        <v>26.93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266.14</v>
      </c>
      <c r="E61">
        <f>BAWANA!AM61</f>
        <v>0</v>
      </c>
      <c r="F61">
        <f t="shared" si="4"/>
        <v>256</v>
      </c>
      <c r="G61">
        <f t="shared" si="5"/>
        <v>266.14</v>
      </c>
      <c r="H61" s="112"/>
      <c r="I61">
        <f>BRPL_EOD!AI61+BRPL_EOD!AJ61</f>
        <v>133.61000000000001</v>
      </c>
      <c r="J61">
        <f>BYPL_EOD!AI61+BYPL_EOD!AJ61</f>
        <v>48.47</v>
      </c>
      <c r="K61">
        <f>MES_EOD!AI61+MES_EOD!AJ61</f>
        <v>5.84</v>
      </c>
      <c r="L61">
        <f>NDMC_EOD!AI61+NDMC_EOD!AJ61</f>
        <v>19.649999999999999</v>
      </c>
      <c r="M61">
        <f>TPDDL_EOD!AI61+TPDDL_EOD!AJ61</f>
        <v>58.58</v>
      </c>
      <c r="N61">
        <f t="shared" si="0"/>
        <v>266.15000000000003</v>
      </c>
      <c r="O61" s="112">
        <f t="shared" si="1"/>
        <v>-1.0000000000047748E-2</v>
      </c>
      <c r="P61">
        <v>133.60497989855344</v>
      </c>
      <c r="Q61">
        <v>48.468178846515116</v>
      </c>
      <c r="R61">
        <v>5.8397805748637976</v>
      </c>
      <c r="S61">
        <v>19.649261694533152</v>
      </c>
      <c r="T61">
        <v>58.577798985534464</v>
      </c>
      <c r="U61" s="114">
        <f t="shared" si="2"/>
        <v>266.14</v>
      </c>
      <c r="V61" s="112">
        <f t="shared" si="3"/>
        <v>0</v>
      </c>
      <c r="Y61">
        <f>BAWANA!AW61+BAWANA!AX61</f>
        <v>26.93</v>
      </c>
      <c r="Z61">
        <f>BAWANA!BD61+BAWANA!BE61</f>
        <v>26.93</v>
      </c>
      <c r="AA61">
        <f>BAWANA!X61+BAWANA!Y61</f>
        <v>26.93</v>
      </c>
      <c r="AB61">
        <f>BAWANA!AE61+BAWANA!AF61</f>
        <v>26.93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266.14</v>
      </c>
      <c r="E62">
        <f>BAWANA!AM62</f>
        <v>0</v>
      </c>
      <c r="F62">
        <f t="shared" si="4"/>
        <v>256</v>
      </c>
      <c r="G62">
        <f t="shared" si="5"/>
        <v>266.14</v>
      </c>
      <c r="H62" s="112"/>
      <c r="I62">
        <f>BRPL_EOD!AI62+BRPL_EOD!AJ62</f>
        <v>133.61000000000001</v>
      </c>
      <c r="J62">
        <f>BYPL_EOD!AI62+BYPL_EOD!AJ62</f>
        <v>48.47</v>
      </c>
      <c r="K62">
        <f>MES_EOD!AI62+MES_EOD!AJ62</f>
        <v>5.84</v>
      </c>
      <c r="L62">
        <f>NDMC_EOD!AI62+NDMC_EOD!AJ62</f>
        <v>19.649999999999999</v>
      </c>
      <c r="M62">
        <f>TPDDL_EOD!AI62+TPDDL_EOD!AJ62</f>
        <v>58.58</v>
      </c>
      <c r="N62">
        <f t="shared" si="0"/>
        <v>266.15000000000003</v>
      </c>
      <c r="O62" s="112">
        <f t="shared" si="1"/>
        <v>-1.0000000000047748E-2</v>
      </c>
      <c r="P62">
        <v>133.60497989855344</v>
      </c>
      <c r="Q62">
        <v>48.468178846515116</v>
      </c>
      <c r="R62">
        <v>5.8397805748637976</v>
      </c>
      <c r="S62">
        <v>19.649261694533152</v>
      </c>
      <c r="T62">
        <v>58.577798985534464</v>
      </c>
      <c r="U62" s="114">
        <f t="shared" si="2"/>
        <v>266.14</v>
      </c>
      <c r="V62" s="112">
        <f t="shared" si="3"/>
        <v>0</v>
      </c>
      <c r="Y62">
        <f>BAWANA!AW62+BAWANA!AX62</f>
        <v>26.93</v>
      </c>
      <c r="Z62">
        <f>BAWANA!BD62+BAWANA!BE62</f>
        <v>26.93</v>
      </c>
      <c r="AA62">
        <f>BAWANA!X62+BAWANA!Y62</f>
        <v>26.93</v>
      </c>
      <c r="AB62">
        <f>BAWANA!AE62+BAWANA!AF62</f>
        <v>26.93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266.14</v>
      </c>
      <c r="E63">
        <f>BAWANA!AM63</f>
        <v>0</v>
      </c>
      <c r="F63">
        <f t="shared" si="4"/>
        <v>256</v>
      </c>
      <c r="G63">
        <f t="shared" si="5"/>
        <v>266.14</v>
      </c>
      <c r="H63" s="112"/>
      <c r="I63">
        <f>BRPL_EOD!AI63+BRPL_EOD!AJ63</f>
        <v>133.61000000000001</v>
      </c>
      <c r="J63">
        <f>BYPL_EOD!AI63+BYPL_EOD!AJ63</f>
        <v>48.47</v>
      </c>
      <c r="K63">
        <f>MES_EOD!AI63+MES_EOD!AJ63</f>
        <v>5.84</v>
      </c>
      <c r="L63">
        <f>NDMC_EOD!AI63+NDMC_EOD!AJ63</f>
        <v>19.649999999999999</v>
      </c>
      <c r="M63">
        <f>TPDDL_EOD!AI63+TPDDL_EOD!AJ63</f>
        <v>58.58</v>
      </c>
      <c r="N63">
        <f t="shared" si="0"/>
        <v>266.15000000000003</v>
      </c>
      <c r="O63" s="112">
        <f t="shared" si="1"/>
        <v>-1.0000000000047748E-2</v>
      </c>
      <c r="P63">
        <v>133.60497989855344</v>
      </c>
      <c r="Q63">
        <v>48.468178846515116</v>
      </c>
      <c r="R63">
        <v>5.8397805748637976</v>
      </c>
      <c r="S63">
        <v>19.649261694533152</v>
      </c>
      <c r="T63">
        <v>58.577798985534464</v>
      </c>
      <c r="U63" s="114">
        <f t="shared" si="2"/>
        <v>266.14</v>
      </c>
      <c r="V63" s="112">
        <f t="shared" si="3"/>
        <v>0</v>
      </c>
      <c r="Y63">
        <f>BAWANA!AW63+BAWANA!AX63</f>
        <v>26.93</v>
      </c>
      <c r="Z63">
        <f>BAWANA!BD63+BAWANA!BE63</f>
        <v>26.93</v>
      </c>
      <c r="AA63">
        <f>BAWANA!X63+BAWANA!Y63</f>
        <v>26.93</v>
      </c>
      <c r="AB63">
        <f>BAWANA!AE63+BAWANA!AF63</f>
        <v>26.93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266.14</v>
      </c>
      <c r="E64">
        <f>BAWANA!AM64</f>
        <v>0</v>
      </c>
      <c r="F64">
        <f t="shared" si="4"/>
        <v>256</v>
      </c>
      <c r="G64">
        <f t="shared" si="5"/>
        <v>266.14</v>
      </c>
      <c r="H64" s="112"/>
      <c r="I64">
        <f>BRPL_EOD!AI64+BRPL_EOD!AJ64</f>
        <v>133.61000000000001</v>
      </c>
      <c r="J64">
        <f>BYPL_EOD!AI64+BYPL_EOD!AJ64</f>
        <v>48.47</v>
      </c>
      <c r="K64">
        <f>MES_EOD!AI64+MES_EOD!AJ64</f>
        <v>5.84</v>
      </c>
      <c r="L64">
        <f>NDMC_EOD!AI64+NDMC_EOD!AJ64</f>
        <v>19.649999999999999</v>
      </c>
      <c r="M64">
        <f>TPDDL_EOD!AI64+TPDDL_EOD!AJ64</f>
        <v>58.58</v>
      </c>
      <c r="N64">
        <f t="shared" si="0"/>
        <v>266.15000000000003</v>
      </c>
      <c r="O64" s="112">
        <f t="shared" si="1"/>
        <v>-1.0000000000047748E-2</v>
      </c>
      <c r="P64">
        <v>133.60497989855344</v>
      </c>
      <c r="Q64">
        <v>48.468178846515116</v>
      </c>
      <c r="R64">
        <v>5.8397805748637976</v>
      </c>
      <c r="S64">
        <v>19.649261694533152</v>
      </c>
      <c r="T64">
        <v>58.577798985534464</v>
      </c>
      <c r="U64" s="114">
        <f t="shared" si="2"/>
        <v>266.14</v>
      </c>
      <c r="V64" s="112">
        <f t="shared" si="3"/>
        <v>0</v>
      </c>
      <c r="Y64">
        <f>BAWANA!AW64+BAWANA!AX64</f>
        <v>26.93</v>
      </c>
      <c r="Z64">
        <f>BAWANA!BD64+BAWANA!BE64</f>
        <v>26.93</v>
      </c>
      <c r="AA64">
        <f>BAWANA!X64+BAWANA!Y64</f>
        <v>26.93</v>
      </c>
      <c r="AB64">
        <f>BAWANA!AE64+BAWANA!AF64</f>
        <v>26.93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266.14</v>
      </c>
      <c r="E65">
        <f>BAWANA!AM65</f>
        <v>0</v>
      </c>
      <c r="F65">
        <f t="shared" si="4"/>
        <v>256</v>
      </c>
      <c r="G65">
        <f t="shared" si="5"/>
        <v>266.14</v>
      </c>
      <c r="H65" s="112"/>
      <c r="I65">
        <f>BRPL_EOD!AI65+BRPL_EOD!AJ65</f>
        <v>133.61000000000001</v>
      </c>
      <c r="J65">
        <f>BYPL_EOD!AI65+BYPL_EOD!AJ65</f>
        <v>48.47</v>
      </c>
      <c r="K65">
        <f>MES_EOD!AI65+MES_EOD!AJ65</f>
        <v>5.84</v>
      </c>
      <c r="L65">
        <f>NDMC_EOD!AI65+NDMC_EOD!AJ65</f>
        <v>19.649999999999999</v>
      </c>
      <c r="M65">
        <f>TPDDL_EOD!AI65+TPDDL_EOD!AJ65</f>
        <v>58.58</v>
      </c>
      <c r="N65">
        <f t="shared" si="0"/>
        <v>266.15000000000003</v>
      </c>
      <c r="O65" s="112">
        <f t="shared" si="1"/>
        <v>-1.0000000000047748E-2</v>
      </c>
      <c r="P65">
        <v>133.60497989855344</v>
      </c>
      <c r="Q65">
        <v>48.468178846515116</v>
      </c>
      <c r="R65">
        <v>5.8397805748637976</v>
      </c>
      <c r="S65">
        <v>19.649261694533152</v>
      </c>
      <c r="T65">
        <v>58.577798985534464</v>
      </c>
      <c r="U65" s="114">
        <f t="shared" si="2"/>
        <v>266.14</v>
      </c>
      <c r="V65" s="112">
        <f t="shared" si="3"/>
        <v>0</v>
      </c>
      <c r="Y65">
        <f>BAWANA!AW65+BAWANA!AX65</f>
        <v>26.93</v>
      </c>
      <c r="Z65">
        <f>BAWANA!BD65+BAWANA!BE65</f>
        <v>26.93</v>
      </c>
      <c r="AA65">
        <f>BAWANA!X65+BAWANA!Y65</f>
        <v>26.93</v>
      </c>
      <c r="AB65">
        <f>BAWANA!AE65+BAWANA!AF65</f>
        <v>26.93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266.14</v>
      </c>
      <c r="E66">
        <f>BAWANA!AM66</f>
        <v>0</v>
      </c>
      <c r="F66">
        <f t="shared" si="4"/>
        <v>256</v>
      </c>
      <c r="G66">
        <f t="shared" si="5"/>
        <v>266.14</v>
      </c>
      <c r="H66" s="112"/>
      <c r="I66">
        <f>BRPL_EOD!AI66+BRPL_EOD!AJ66</f>
        <v>133.61000000000001</v>
      </c>
      <c r="J66">
        <f>BYPL_EOD!AI66+BYPL_EOD!AJ66</f>
        <v>48.47</v>
      </c>
      <c r="K66">
        <f>MES_EOD!AI66+MES_EOD!AJ66</f>
        <v>5.84</v>
      </c>
      <c r="L66">
        <f>NDMC_EOD!AI66+NDMC_EOD!AJ66</f>
        <v>19.649999999999999</v>
      </c>
      <c r="M66">
        <f>TPDDL_EOD!AI66+TPDDL_EOD!AJ66</f>
        <v>58.58</v>
      </c>
      <c r="N66">
        <f t="shared" si="0"/>
        <v>266.15000000000003</v>
      </c>
      <c r="O66" s="112">
        <f t="shared" si="1"/>
        <v>-1.0000000000047748E-2</v>
      </c>
      <c r="P66">
        <v>133.60497989855344</v>
      </c>
      <c r="Q66">
        <v>48.468178846515116</v>
      </c>
      <c r="R66">
        <v>5.8397805748637976</v>
      </c>
      <c r="S66">
        <v>19.649261694533152</v>
      </c>
      <c r="T66">
        <v>58.577798985534464</v>
      </c>
      <c r="U66" s="114">
        <f t="shared" si="2"/>
        <v>266.14</v>
      </c>
      <c r="V66" s="112">
        <f t="shared" si="3"/>
        <v>0</v>
      </c>
      <c r="Y66">
        <f>BAWANA!AW66+BAWANA!AX66</f>
        <v>26.93</v>
      </c>
      <c r="Z66">
        <f>BAWANA!BD66+BAWANA!BE66</f>
        <v>26.93</v>
      </c>
      <c r="AA66">
        <f>BAWANA!X66+BAWANA!Y66</f>
        <v>26.93</v>
      </c>
      <c r="AB66">
        <f>BAWANA!AE66+BAWANA!AF66</f>
        <v>26.93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266.14</v>
      </c>
      <c r="E67">
        <f>BAWANA!AM67</f>
        <v>0</v>
      </c>
      <c r="F67">
        <f t="shared" si="4"/>
        <v>256</v>
      </c>
      <c r="G67">
        <f t="shared" si="5"/>
        <v>266.14</v>
      </c>
      <c r="H67" s="112"/>
      <c r="I67">
        <f>BRPL_EOD!AI67+BRPL_EOD!AJ67</f>
        <v>133.61000000000001</v>
      </c>
      <c r="J67">
        <f>BYPL_EOD!AI67+BYPL_EOD!AJ67</f>
        <v>48.47</v>
      </c>
      <c r="K67">
        <f>MES_EOD!AI67+MES_EOD!AJ67</f>
        <v>5.84</v>
      </c>
      <c r="L67">
        <f>NDMC_EOD!AI67+NDMC_EOD!AJ67</f>
        <v>19.649999999999999</v>
      </c>
      <c r="M67">
        <f>TPDDL_EOD!AI67+TPDDL_EOD!AJ67</f>
        <v>58.58</v>
      </c>
      <c r="N67">
        <f t="shared" ref="N67:N98" si="7">SUM(I67:M67)</f>
        <v>266.15000000000003</v>
      </c>
      <c r="O67" s="112">
        <f t="shared" ref="O67:O98" si="8">G67-N67</f>
        <v>-1.0000000000047748E-2</v>
      </c>
      <c r="P67">
        <v>133.60497989855344</v>
      </c>
      <c r="Q67">
        <v>48.468178846515116</v>
      </c>
      <c r="R67">
        <v>5.8397805748637976</v>
      </c>
      <c r="S67">
        <v>19.649261694533152</v>
      </c>
      <c r="T67">
        <v>58.577798985534464</v>
      </c>
      <c r="U67" s="114">
        <f t="shared" ref="U67:U98" si="9">SUM(P67:T67)</f>
        <v>266.14</v>
      </c>
      <c r="V67" s="112">
        <f t="shared" ref="V67:V99" si="10">G67-U67</f>
        <v>0</v>
      </c>
      <c r="Y67">
        <f>BAWANA!AW67+BAWANA!AX67</f>
        <v>26.93</v>
      </c>
      <c r="Z67">
        <f>BAWANA!BD67+BAWANA!BE67</f>
        <v>26.93</v>
      </c>
      <c r="AA67">
        <f>BAWANA!X67+BAWANA!Y67</f>
        <v>26.93</v>
      </c>
      <c r="AB67">
        <f>BAWANA!AE67+BAWANA!AF67</f>
        <v>26.93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266.14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266.14</v>
      </c>
      <c r="H68" s="112"/>
      <c r="I68">
        <f>BRPL_EOD!AI68+BRPL_EOD!AJ68</f>
        <v>133.61000000000001</v>
      </c>
      <c r="J68">
        <f>BYPL_EOD!AI68+BYPL_EOD!AJ68</f>
        <v>48.47</v>
      </c>
      <c r="K68">
        <f>MES_EOD!AI68+MES_EOD!AJ68</f>
        <v>5.84</v>
      </c>
      <c r="L68">
        <f>NDMC_EOD!AI68+NDMC_EOD!AJ68</f>
        <v>19.649999999999999</v>
      </c>
      <c r="M68">
        <f>TPDDL_EOD!AI68+TPDDL_EOD!AJ68</f>
        <v>58.58</v>
      </c>
      <c r="N68">
        <f t="shared" si="7"/>
        <v>266.15000000000003</v>
      </c>
      <c r="O68" s="112">
        <f t="shared" si="8"/>
        <v>-1.0000000000047748E-2</v>
      </c>
      <c r="P68">
        <v>133.60497989855344</v>
      </c>
      <c r="Q68">
        <v>48.468178846515116</v>
      </c>
      <c r="R68">
        <v>5.8397805748637976</v>
      </c>
      <c r="S68">
        <v>19.649261694533152</v>
      </c>
      <c r="T68">
        <v>58.577798985534464</v>
      </c>
      <c r="U68" s="114">
        <f t="shared" si="9"/>
        <v>266.14</v>
      </c>
      <c r="V68" s="112">
        <f t="shared" si="10"/>
        <v>0</v>
      </c>
      <c r="Y68">
        <f>BAWANA!AW68+BAWANA!AX68</f>
        <v>26.93</v>
      </c>
      <c r="Z68">
        <f>BAWANA!BD68+BAWANA!BE68</f>
        <v>26.93</v>
      </c>
      <c r="AA68">
        <f>BAWANA!X68+BAWANA!Y68</f>
        <v>26.93</v>
      </c>
      <c r="AB68">
        <f>BAWANA!AE68+BAWANA!AF68</f>
        <v>26.93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266.14</v>
      </c>
      <c r="E69">
        <f>BAWANA!AM69</f>
        <v>0</v>
      </c>
      <c r="F69">
        <f t="shared" si="11"/>
        <v>256</v>
      </c>
      <c r="G69">
        <f t="shared" si="12"/>
        <v>266.14</v>
      </c>
      <c r="H69" s="112"/>
      <c r="I69">
        <f>BRPL_EOD!AI69+BRPL_EOD!AJ69</f>
        <v>133.61000000000001</v>
      </c>
      <c r="J69">
        <f>BYPL_EOD!AI69+BYPL_EOD!AJ69</f>
        <v>48.47</v>
      </c>
      <c r="K69">
        <f>MES_EOD!AI69+MES_EOD!AJ69</f>
        <v>5.84</v>
      </c>
      <c r="L69">
        <f>NDMC_EOD!AI69+NDMC_EOD!AJ69</f>
        <v>19.649999999999999</v>
      </c>
      <c r="M69">
        <f>TPDDL_EOD!AI69+TPDDL_EOD!AJ69</f>
        <v>58.58</v>
      </c>
      <c r="N69">
        <f t="shared" si="7"/>
        <v>266.15000000000003</v>
      </c>
      <c r="O69" s="112">
        <f t="shared" si="8"/>
        <v>-1.0000000000047748E-2</v>
      </c>
      <c r="P69">
        <v>133.60497989855344</v>
      </c>
      <c r="Q69">
        <v>48.468178846515116</v>
      </c>
      <c r="R69">
        <v>5.8397805748637976</v>
      </c>
      <c r="S69">
        <v>19.649261694533152</v>
      </c>
      <c r="T69">
        <v>58.577798985534464</v>
      </c>
      <c r="U69" s="114">
        <f t="shared" si="9"/>
        <v>266.14</v>
      </c>
      <c r="V69" s="112">
        <f t="shared" si="10"/>
        <v>0</v>
      </c>
      <c r="Y69">
        <f>BAWANA!AW69+BAWANA!AX69</f>
        <v>26.93</v>
      </c>
      <c r="Z69">
        <f>BAWANA!BD69+BAWANA!BE69</f>
        <v>26.93</v>
      </c>
      <c r="AA69">
        <f>BAWANA!X69+BAWANA!Y69</f>
        <v>26.93</v>
      </c>
      <c r="AB69">
        <f>BAWANA!AE69+BAWANA!AF69</f>
        <v>26.93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266.14</v>
      </c>
      <c r="E70">
        <f>BAWANA!AM70</f>
        <v>0</v>
      </c>
      <c r="F70">
        <f t="shared" si="11"/>
        <v>256</v>
      </c>
      <c r="G70">
        <f t="shared" si="12"/>
        <v>266.14</v>
      </c>
      <c r="H70" s="112"/>
      <c r="I70">
        <f>BRPL_EOD!AI70+BRPL_EOD!AJ70</f>
        <v>133.61000000000001</v>
      </c>
      <c r="J70">
        <f>BYPL_EOD!AI70+BYPL_EOD!AJ70</f>
        <v>48.47</v>
      </c>
      <c r="K70">
        <f>MES_EOD!AI70+MES_EOD!AJ70</f>
        <v>5.84</v>
      </c>
      <c r="L70">
        <f>NDMC_EOD!AI70+NDMC_EOD!AJ70</f>
        <v>19.649999999999999</v>
      </c>
      <c r="M70">
        <f>TPDDL_EOD!AI70+TPDDL_EOD!AJ70</f>
        <v>58.58</v>
      </c>
      <c r="N70">
        <f t="shared" si="7"/>
        <v>266.15000000000003</v>
      </c>
      <c r="O70" s="112">
        <f t="shared" si="8"/>
        <v>-1.0000000000047748E-2</v>
      </c>
      <c r="P70">
        <v>133.60497989855344</v>
      </c>
      <c r="Q70">
        <v>48.468178846515116</v>
      </c>
      <c r="R70">
        <v>5.8397805748637976</v>
      </c>
      <c r="S70">
        <v>19.649261694533152</v>
      </c>
      <c r="T70">
        <v>58.577798985534464</v>
      </c>
      <c r="U70" s="114">
        <f t="shared" si="9"/>
        <v>266.14</v>
      </c>
      <c r="V70" s="112">
        <f t="shared" si="10"/>
        <v>0</v>
      </c>
      <c r="Y70">
        <f>BAWANA!AW70+BAWANA!AX70</f>
        <v>26.93</v>
      </c>
      <c r="Z70">
        <f>BAWANA!BD70+BAWANA!BE70</f>
        <v>26.93</v>
      </c>
      <c r="AA70">
        <f>BAWANA!X70+BAWANA!Y70</f>
        <v>26.93</v>
      </c>
      <c r="AB70">
        <f>BAWANA!AE70+BAWANA!AF70</f>
        <v>26.93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266.14</v>
      </c>
      <c r="E71">
        <f>BAWANA!AM71</f>
        <v>0</v>
      </c>
      <c r="F71">
        <f t="shared" si="11"/>
        <v>256</v>
      </c>
      <c r="G71">
        <f t="shared" si="12"/>
        <v>266.14</v>
      </c>
      <c r="H71" s="112"/>
      <c r="I71">
        <f>BRPL_EOD!AI71+BRPL_EOD!AJ71</f>
        <v>133.61000000000001</v>
      </c>
      <c r="J71">
        <f>BYPL_EOD!AI71+BYPL_EOD!AJ71</f>
        <v>48.47</v>
      </c>
      <c r="K71">
        <f>MES_EOD!AI71+MES_EOD!AJ71</f>
        <v>5.84</v>
      </c>
      <c r="L71">
        <f>NDMC_EOD!AI71+NDMC_EOD!AJ71</f>
        <v>19.649999999999999</v>
      </c>
      <c r="M71">
        <f>TPDDL_EOD!AI71+TPDDL_EOD!AJ71</f>
        <v>58.58</v>
      </c>
      <c r="N71">
        <f t="shared" si="7"/>
        <v>266.15000000000003</v>
      </c>
      <c r="O71" s="112">
        <f t="shared" si="8"/>
        <v>-1.0000000000047748E-2</v>
      </c>
      <c r="P71">
        <v>133.60497989855344</v>
      </c>
      <c r="Q71">
        <v>48.468178846515116</v>
      </c>
      <c r="R71">
        <v>5.8397805748637976</v>
      </c>
      <c r="S71">
        <v>19.649261694533152</v>
      </c>
      <c r="T71">
        <v>58.577798985534464</v>
      </c>
      <c r="U71" s="114">
        <f t="shared" si="9"/>
        <v>266.14</v>
      </c>
      <c r="V71" s="112">
        <f t="shared" si="10"/>
        <v>0</v>
      </c>
      <c r="Y71">
        <f>BAWANA!AW71+BAWANA!AX71</f>
        <v>26.93</v>
      </c>
      <c r="Z71">
        <f>BAWANA!BD71+BAWANA!BE71</f>
        <v>26.93</v>
      </c>
      <c r="AA71">
        <f>BAWANA!X71+BAWANA!Y71</f>
        <v>26.93</v>
      </c>
      <c r="AB71">
        <f>BAWANA!AE71+BAWANA!AF71</f>
        <v>26.93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266.14</v>
      </c>
      <c r="E72">
        <f>BAWANA!AM72</f>
        <v>0</v>
      </c>
      <c r="F72">
        <f t="shared" si="11"/>
        <v>256</v>
      </c>
      <c r="G72">
        <f t="shared" si="12"/>
        <v>266.14</v>
      </c>
      <c r="H72" s="112"/>
      <c r="I72">
        <f>BRPL_EOD!AI72+BRPL_EOD!AJ72</f>
        <v>133.61000000000001</v>
      </c>
      <c r="J72">
        <f>BYPL_EOD!AI72+BYPL_EOD!AJ72</f>
        <v>48.47</v>
      </c>
      <c r="K72">
        <f>MES_EOD!AI72+MES_EOD!AJ72</f>
        <v>5.84</v>
      </c>
      <c r="L72">
        <f>NDMC_EOD!AI72+NDMC_EOD!AJ72</f>
        <v>19.649999999999999</v>
      </c>
      <c r="M72">
        <f>TPDDL_EOD!AI72+TPDDL_EOD!AJ72</f>
        <v>58.58</v>
      </c>
      <c r="N72">
        <f t="shared" si="7"/>
        <v>266.15000000000003</v>
      </c>
      <c r="O72" s="112">
        <f t="shared" si="8"/>
        <v>-1.0000000000047748E-2</v>
      </c>
      <c r="P72">
        <v>133.60497989855344</v>
      </c>
      <c r="Q72">
        <v>48.468178846515116</v>
      </c>
      <c r="R72">
        <v>5.8397805748637976</v>
      </c>
      <c r="S72">
        <v>19.649261694533152</v>
      </c>
      <c r="T72">
        <v>58.577798985534464</v>
      </c>
      <c r="U72" s="114">
        <f t="shared" si="9"/>
        <v>266.14</v>
      </c>
      <c r="V72" s="112">
        <f t="shared" si="10"/>
        <v>0</v>
      </c>
      <c r="Y72">
        <f>BAWANA!AW72+BAWANA!AX72</f>
        <v>26.93</v>
      </c>
      <c r="Z72">
        <f>BAWANA!BD72+BAWANA!BE72</f>
        <v>26.93</v>
      </c>
      <c r="AA72">
        <f>BAWANA!X72+BAWANA!Y72</f>
        <v>26.93</v>
      </c>
      <c r="AB72">
        <f>BAWANA!AE72+BAWANA!AF72</f>
        <v>26.93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266.14</v>
      </c>
      <c r="E73">
        <f>BAWANA!AM73</f>
        <v>0</v>
      </c>
      <c r="F73">
        <f t="shared" si="11"/>
        <v>256</v>
      </c>
      <c r="G73">
        <f t="shared" si="12"/>
        <v>266.14</v>
      </c>
      <c r="H73" s="112"/>
      <c r="I73">
        <f>BRPL_EOD!AI73+BRPL_EOD!AJ73</f>
        <v>133.61000000000001</v>
      </c>
      <c r="J73">
        <f>BYPL_EOD!AI73+BYPL_EOD!AJ73</f>
        <v>48.47</v>
      </c>
      <c r="K73">
        <f>MES_EOD!AI73+MES_EOD!AJ73</f>
        <v>5.84</v>
      </c>
      <c r="L73">
        <f>NDMC_EOD!AI73+NDMC_EOD!AJ73</f>
        <v>19.649999999999999</v>
      </c>
      <c r="M73">
        <f>TPDDL_EOD!AI73+TPDDL_EOD!AJ73</f>
        <v>58.58</v>
      </c>
      <c r="N73">
        <f t="shared" si="7"/>
        <v>266.15000000000003</v>
      </c>
      <c r="O73" s="112">
        <f t="shared" si="8"/>
        <v>-1.0000000000047748E-2</v>
      </c>
      <c r="P73">
        <v>133.60497989855344</v>
      </c>
      <c r="Q73">
        <v>48.468178846515116</v>
      </c>
      <c r="R73">
        <v>5.8397805748637976</v>
      </c>
      <c r="S73">
        <v>19.649261694533152</v>
      </c>
      <c r="T73">
        <v>58.577798985534464</v>
      </c>
      <c r="U73" s="114">
        <f t="shared" si="9"/>
        <v>266.14</v>
      </c>
      <c r="V73" s="112">
        <f t="shared" si="10"/>
        <v>0</v>
      </c>
      <c r="Y73">
        <f>BAWANA!AW73+BAWANA!AX73</f>
        <v>26.93</v>
      </c>
      <c r="Z73">
        <f>BAWANA!BD73+BAWANA!BE73</f>
        <v>26.93</v>
      </c>
      <c r="AA73">
        <f>BAWANA!X73+BAWANA!Y73</f>
        <v>26.93</v>
      </c>
      <c r="AB73">
        <f>BAWANA!AE73+BAWANA!AF73</f>
        <v>26.93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266.14</v>
      </c>
      <c r="E74">
        <f>BAWANA!AM74</f>
        <v>0</v>
      </c>
      <c r="F74">
        <f t="shared" si="11"/>
        <v>256</v>
      </c>
      <c r="G74">
        <f t="shared" si="12"/>
        <v>266.14</v>
      </c>
      <c r="H74" s="112"/>
      <c r="I74">
        <f>BRPL_EOD!AI74+BRPL_EOD!AJ74</f>
        <v>133.61000000000001</v>
      </c>
      <c r="J74">
        <f>BYPL_EOD!AI74+BYPL_EOD!AJ74</f>
        <v>48.47</v>
      </c>
      <c r="K74">
        <f>MES_EOD!AI74+MES_EOD!AJ74</f>
        <v>5.84</v>
      </c>
      <c r="L74">
        <f>NDMC_EOD!AI74+NDMC_EOD!AJ74</f>
        <v>19.649999999999999</v>
      </c>
      <c r="M74">
        <f>TPDDL_EOD!AI74+TPDDL_EOD!AJ74</f>
        <v>58.58</v>
      </c>
      <c r="N74">
        <f t="shared" si="7"/>
        <v>266.15000000000003</v>
      </c>
      <c r="O74" s="112">
        <f t="shared" si="8"/>
        <v>-1.0000000000047748E-2</v>
      </c>
      <c r="P74">
        <v>133.60497989855344</v>
      </c>
      <c r="Q74">
        <v>48.468178846515116</v>
      </c>
      <c r="R74">
        <v>5.8397805748637976</v>
      </c>
      <c r="S74">
        <v>19.649261694533152</v>
      </c>
      <c r="T74">
        <v>58.577798985534464</v>
      </c>
      <c r="U74" s="114">
        <f t="shared" si="9"/>
        <v>266.14</v>
      </c>
      <c r="V74" s="112">
        <f t="shared" si="10"/>
        <v>0</v>
      </c>
      <c r="Y74">
        <f>BAWANA!AW74+BAWANA!AX74</f>
        <v>26.93</v>
      </c>
      <c r="Z74">
        <f>BAWANA!BD74+BAWANA!BE74</f>
        <v>26.93</v>
      </c>
      <c r="AA74">
        <f>BAWANA!X74+BAWANA!Y74</f>
        <v>26.93</v>
      </c>
      <c r="AB74">
        <f>BAWANA!AE74+BAWANA!AF74</f>
        <v>26.93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266.14</v>
      </c>
      <c r="E75">
        <f>BAWANA!AM75</f>
        <v>0</v>
      </c>
      <c r="F75">
        <f t="shared" si="11"/>
        <v>256</v>
      </c>
      <c r="G75">
        <f t="shared" si="12"/>
        <v>266.14</v>
      </c>
      <c r="H75" s="112"/>
      <c r="I75">
        <f>BRPL_EOD!AI75+BRPL_EOD!AJ75</f>
        <v>133.61000000000001</v>
      </c>
      <c r="J75">
        <f>BYPL_EOD!AI75+BYPL_EOD!AJ75</f>
        <v>48.47</v>
      </c>
      <c r="K75">
        <f>MES_EOD!AI75+MES_EOD!AJ75</f>
        <v>5.84</v>
      </c>
      <c r="L75">
        <f>NDMC_EOD!AI75+NDMC_EOD!AJ75</f>
        <v>19.649999999999999</v>
      </c>
      <c r="M75">
        <f>TPDDL_EOD!AI75+TPDDL_EOD!AJ75</f>
        <v>58.58</v>
      </c>
      <c r="N75">
        <f t="shared" si="7"/>
        <v>266.15000000000003</v>
      </c>
      <c r="O75" s="112">
        <f t="shared" si="8"/>
        <v>-1.0000000000047748E-2</v>
      </c>
      <c r="P75">
        <v>133.60497989855344</v>
      </c>
      <c r="Q75">
        <v>48.468178846515116</v>
      </c>
      <c r="R75">
        <v>5.8397805748637976</v>
      </c>
      <c r="S75">
        <v>19.649261694533152</v>
      </c>
      <c r="T75">
        <v>58.577798985534464</v>
      </c>
      <c r="U75" s="114">
        <f t="shared" si="9"/>
        <v>266.14</v>
      </c>
      <c r="V75" s="112">
        <f t="shared" si="10"/>
        <v>0</v>
      </c>
      <c r="Y75">
        <f>BAWANA!AW75+BAWANA!AX75</f>
        <v>26.93</v>
      </c>
      <c r="Z75">
        <f>BAWANA!BD75+BAWANA!BE75</f>
        <v>26.93</v>
      </c>
      <c r="AA75">
        <f>BAWANA!X75+BAWANA!Y75</f>
        <v>26.93</v>
      </c>
      <c r="AB75">
        <f>BAWANA!AE75+BAWANA!AF75</f>
        <v>26.93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266.14</v>
      </c>
      <c r="E76">
        <f>BAWANA!AM76</f>
        <v>0</v>
      </c>
      <c r="F76">
        <f t="shared" si="11"/>
        <v>256</v>
      </c>
      <c r="G76">
        <f t="shared" si="12"/>
        <v>266.14</v>
      </c>
      <c r="H76" s="112"/>
      <c r="I76">
        <f>BRPL_EOD!AI76+BRPL_EOD!AJ76</f>
        <v>133.61000000000001</v>
      </c>
      <c r="J76">
        <f>BYPL_EOD!AI76+BYPL_EOD!AJ76</f>
        <v>48.47</v>
      </c>
      <c r="K76">
        <f>MES_EOD!AI76+MES_EOD!AJ76</f>
        <v>5.84</v>
      </c>
      <c r="L76">
        <f>NDMC_EOD!AI76+NDMC_EOD!AJ76</f>
        <v>19.649999999999999</v>
      </c>
      <c r="M76">
        <f>TPDDL_EOD!AI76+TPDDL_EOD!AJ76</f>
        <v>58.58</v>
      </c>
      <c r="N76">
        <f t="shared" si="7"/>
        <v>266.15000000000003</v>
      </c>
      <c r="O76" s="112">
        <f t="shared" si="8"/>
        <v>-1.0000000000047748E-2</v>
      </c>
      <c r="P76">
        <v>133.60497989855344</v>
      </c>
      <c r="Q76">
        <v>48.468178846515116</v>
      </c>
      <c r="R76">
        <v>5.8397805748637976</v>
      </c>
      <c r="S76">
        <v>19.649261694533152</v>
      </c>
      <c r="T76">
        <v>58.577798985534464</v>
      </c>
      <c r="U76" s="114">
        <f t="shared" si="9"/>
        <v>266.14</v>
      </c>
      <c r="V76" s="112">
        <f t="shared" si="10"/>
        <v>0</v>
      </c>
      <c r="Y76">
        <f>BAWANA!AW76+BAWANA!AX76</f>
        <v>26.93</v>
      </c>
      <c r="Z76">
        <f>BAWANA!BD76+BAWANA!BE76</f>
        <v>26.93</v>
      </c>
      <c r="AA76">
        <f>BAWANA!X76+BAWANA!Y76</f>
        <v>26.93</v>
      </c>
      <c r="AB76">
        <f>BAWANA!AE76+BAWANA!AF76</f>
        <v>26.93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269.86</v>
      </c>
      <c r="E77">
        <f>BAWANA!AM77</f>
        <v>0</v>
      </c>
      <c r="F77">
        <f t="shared" si="11"/>
        <v>256</v>
      </c>
      <c r="G77">
        <f t="shared" si="12"/>
        <v>269.86</v>
      </c>
      <c r="H77" s="112"/>
      <c r="I77">
        <f>BRPL_EOD!AI77+BRPL_EOD!AJ77</f>
        <v>133.61000000000001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18.29</v>
      </c>
      <c r="M77">
        <f>TPDDL_EOD!AI77+TPDDL_EOD!AJ77</f>
        <v>54.53</v>
      </c>
      <c r="N77">
        <f t="shared" si="7"/>
        <v>269.87</v>
      </c>
      <c r="O77" s="112">
        <f t="shared" si="8"/>
        <v>-9.9999999999909051E-3</v>
      </c>
      <c r="P77">
        <v>133.60504909771373</v>
      </c>
      <c r="Q77">
        <v>57.597865639011381</v>
      </c>
      <c r="R77">
        <v>5.8397835995108753</v>
      </c>
      <c r="S77">
        <v>18.289322266276354</v>
      </c>
      <c r="T77">
        <v>54.527979397487684</v>
      </c>
      <c r="U77" s="114">
        <f t="shared" si="9"/>
        <v>269.86</v>
      </c>
      <c r="V77" s="112">
        <f t="shared" si="10"/>
        <v>0</v>
      </c>
      <c r="Y77">
        <f>BAWANA!AW77+BAWANA!AX77</f>
        <v>25.07</v>
      </c>
      <c r="Z77">
        <f>BAWANA!BD77+BAWANA!BE77</f>
        <v>25.07</v>
      </c>
      <c r="AA77">
        <f>BAWANA!X77+BAWANA!Y77</f>
        <v>25.07</v>
      </c>
      <c r="AB77">
        <f>BAWANA!AE77+BAWANA!AF77</f>
        <v>25.07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269.86</v>
      </c>
      <c r="E78">
        <f>BAWANA!AM78</f>
        <v>0</v>
      </c>
      <c r="F78">
        <f t="shared" si="11"/>
        <v>256</v>
      </c>
      <c r="G78">
        <f t="shared" si="12"/>
        <v>269.86</v>
      </c>
      <c r="H78" s="112"/>
      <c r="I78">
        <f>BRPL_EOD!AI78+BRPL_EOD!AJ78</f>
        <v>133.61000000000001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18.29</v>
      </c>
      <c r="M78">
        <f>TPDDL_EOD!AI78+TPDDL_EOD!AJ78</f>
        <v>54.53</v>
      </c>
      <c r="N78">
        <f t="shared" si="7"/>
        <v>269.87</v>
      </c>
      <c r="O78" s="112">
        <f t="shared" si="8"/>
        <v>-9.9999999999909051E-3</v>
      </c>
      <c r="P78">
        <v>133.60504909771373</v>
      </c>
      <c r="Q78">
        <v>57.597865639011381</v>
      </c>
      <c r="R78">
        <v>5.8397835995108753</v>
      </c>
      <c r="S78">
        <v>18.289322266276354</v>
      </c>
      <c r="T78">
        <v>54.527979397487684</v>
      </c>
      <c r="U78" s="114">
        <f t="shared" si="9"/>
        <v>269.86</v>
      </c>
      <c r="V78" s="112">
        <f t="shared" si="10"/>
        <v>0</v>
      </c>
      <c r="Y78">
        <f>BAWANA!AW78+BAWANA!AX78</f>
        <v>25.07</v>
      </c>
      <c r="Z78">
        <f>BAWANA!BD78+BAWANA!BE78</f>
        <v>25.07</v>
      </c>
      <c r="AA78">
        <f>BAWANA!X78+BAWANA!Y78</f>
        <v>25.07</v>
      </c>
      <c r="AB78">
        <f>BAWANA!AE78+BAWANA!AF78</f>
        <v>25.07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280.91999999999996</v>
      </c>
      <c r="E79">
        <f>BAWANA!AM79</f>
        <v>0</v>
      </c>
      <c r="F79">
        <f t="shared" si="11"/>
        <v>256</v>
      </c>
      <c r="G79">
        <f t="shared" si="12"/>
        <v>280.91999999999996</v>
      </c>
      <c r="H79" s="112"/>
      <c r="I79">
        <f>BRPL_EOD!AI79+BRPL_EOD!AJ79</f>
        <v>133.61000000000001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14.26</v>
      </c>
      <c r="M79">
        <f>TPDDL_EOD!AI79+TPDDL_EOD!AJ79</f>
        <v>69.61</v>
      </c>
      <c r="N79">
        <f t="shared" si="7"/>
        <v>280.92</v>
      </c>
      <c r="O79" s="112">
        <f t="shared" si="8"/>
        <v>0</v>
      </c>
      <c r="P79">
        <v>133.60999999999999</v>
      </c>
      <c r="Q79">
        <v>57.599999999999987</v>
      </c>
      <c r="R79">
        <v>5.839999999999999</v>
      </c>
      <c r="S79">
        <v>14.259999999999996</v>
      </c>
      <c r="T79">
        <v>69.609999999999985</v>
      </c>
      <c r="U79" s="114">
        <f t="shared" si="9"/>
        <v>280.91999999999996</v>
      </c>
      <c r="V79" s="112">
        <f t="shared" si="10"/>
        <v>0</v>
      </c>
      <c r="Y79">
        <f>BAWANA!AW79+BAWANA!AX79</f>
        <v>19.54</v>
      </c>
      <c r="Z79">
        <f>BAWANA!BD79+BAWANA!BE79</f>
        <v>19.54</v>
      </c>
      <c r="AA79">
        <f>BAWANA!X79+BAWANA!Y79</f>
        <v>19.54</v>
      </c>
      <c r="AB79">
        <f>BAWANA!AE79+BAWANA!AF79</f>
        <v>19.54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280.91999999999996</v>
      </c>
      <c r="E80">
        <f>BAWANA!AM80</f>
        <v>0</v>
      </c>
      <c r="F80">
        <f t="shared" si="11"/>
        <v>256</v>
      </c>
      <c r="G80">
        <f t="shared" si="12"/>
        <v>280.91999999999996</v>
      </c>
      <c r="H80" s="112"/>
      <c r="I80">
        <f>BRPL_EOD!AI80+BRPL_EOD!AJ80</f>
        <v>133.61000000000001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14.26</v>
      </c>
      <c r="M80">
        <f>TPDDL_EOD!AI80+TPDDL_EOD!AJ80</f>
        <v>69.61</v>
      </c>
      <c r="N80">
        <f t="shared" si="7"/>
        <v>280.92</v>
      </c>
      <c r="O80" s="112">
        <f t="shared" si="8"/>
        <v>0</v>
      </c>
      <c r="P80">
        <v>133.60999999999999</v>
      </c>
      <c r="Q80">
        <v>57.599999999999987</v>
      </c>
      <c r="R80">
        <v>5.839999999999999</v>
      </c>
      <c r="S80">
        <v>14.259999999999996</v>
      </c>
      <c r="T80">
        <v>69.609999999999985</v>
      </c>
      <c r="U80" s="114">
        <f t="shared" si="9"/>
        <v>280.91999999999996</v>
      </c>
      <c r="V80" s="112">
        <f t="shared" si="10"/>
        <v>0</v>
      </c>
      <c r="Y80">
        <f>BAWANA!AW80+BAWANA!AX80</f>
        <v>19.54</v>
      </c>
      <c r="Z80">
        <f>BAWANA!BD80+BAWANA!BE80</f>
        <v>19.54</v>
      </c>
      <c r="AA80">
        <f>BAWANA!X80+BAWANA!Y80</f>
        <v>19.54</v>
      </c>
      <c r="AB80">
        <f>BAWANA!AE80+BAWANA!AF80</f>
        <v>19.54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289.65999999999997</v>
      </c>
      <c r="E81">
        <f>BAWANA!AM81</f>
        <v>0</v>
      </c>
      <c r="F81">
        <f t="shared" si="11"/>
        <v>256</v>
      </c>
      <c r="G81">
        <f t="shared" si="12"/>
        <v>289.65999999999997</v>
      </c>
      <c r="H81" s="112"/>
      <c r="I81">
        <f>BRPL_EOD!AI81+BRPL_EOD!AJ81</f>
        <v>133.61000000000001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289.66000000000003</v>
      </c>
      <c r="O81" s="112">
        <f t="shared" si="8"/>
        <v>0</v>
      </c>
      <c r="P81">
        <v>133.60999999999999</v>
      </c>
      <c r="Q81">
        <v>57.599999999999987</v>
      </c>
      <c r="R81">
        <v>5.839999999999999</v>
      </c>
      <c r="S81">
        <v>22.999999999999996</v>
      </c>
      <c r="T81">
        <v>69.609999999999985</v>
      </c>
      <c r="U81" s="114">
        <f t="shared" si="9"/>
        <v>289.65999999999997</v>
      </c>
      <c r="V81" s="112">
        <f t="shared" si="10"/>
        <v>0</v>
      </c>
      <c r="Y81">
        <f>BAWANA!AW81+BAWANA!AX81</f>
        <v>15.17</v>
      </c>
      <c r="Z81">
        <f>BAWANA!BD81+BAWANA!BE81</f>
        <v>15.17</v>
      </c>
      <c r="AA81">
        <f>BAWANA!X81+BAWANA!Y81</f>
        <v>15.17</v>
      </c>
      <c r="AB81">
        <f>BAWANA!AE81+BAWANA!AF81</f>
        <v>15.17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289.65999999999997</v>
      </c>
      <c r="E82">
        <f>BAWANA!AM82</f>
        <v>0</v>
      </c>
      <c r="F82">
        <f t="shared" si="11"/>
        <v>256</v>
      </c>
      <c r="G82">
        <f t="shared" si="12"/>
        <v>289.65999999999997</v>
      </c>
      <c r="H82" s="112"/>
      <c r="I82">
        <f>BRPL_EOD!AI82+BRPL_EOD!AJ82</f>
        <v>133.61000000000001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289.66000000000003</v>
      </c>
      <c r="O82" s="112">
        <f t="shared" si="8"/>
        <v>0</v>
      </c>
      <c r="P82">
        <v>133.60999999999999</v>
      </c>
      <c r="Q82">
        <v>57.599999999999987</v>
      </c>
      <c r="R82">
        <v>5.839999999999999</v>
      </c>
      <c r="S82">
        <v>22.999999999999996</v>
      </c>
      <c r="T82">
        <v>69.609999999999985</v>
      </c>
      <c r="U82" s="114">
        <f t="shared" si="9"/>
        <v>289.65999999999997</v>
      </c>
      <c r="V82" s="112">
        <f t="shared" si="10"/>
        <v>0</v>
      </c>
      <c r="Y82">
        <f>BAWANA!AW82+BAWANA!AX82</f>
        <v>15.17</v>
      </c>
      <c r="Z82">
        <f>BAWANA!BD82+BAWANA!BE82</f>
        <v>15.17</v>
      </c>
      <c r="AA82">
        <f>BAWANA!X82+BAWANA!Y82</f>
        <v>15.17</v>
      </c>
      <c r="AB82">
        <f>BAWANA!AE82+BAWANA!AF82</f>
        <v>15.17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6.2940249999999933</v>
      </c>
      <c r="E99" s="114">
        <f t="shared" si="14"/>
        <v>0</v>
      </c>
      <c r="F99" s="114">
        <f t="shared" si="14"/>
        <v>6.1440000000000001</v>
      </c>
      <c r="G99" s="114">
        <f t="shared" si="14"/>
        <v>6.2940249999999933</v>
      </c>
      <c r="H99" s="114"/>
      <c r="I99" s="114">
        <f t="shared" si="14"/>
        <v>2.9521899999999963</v>
      </c>
      <c r="J99" s="114">
        <f t="shared" si="14"/>
        <v>1.2811699999999995</v>
      </c>
      <c r="K99" s="114">
        <f t="shared" si="14"/>
        <v>0.14015999999999981</v>
      </c>
      <c r="L99" s="114">
        <f t="shared" si="14"/>
        <v>0.45309500000000019</v>
      </c>
      <c r="M99" s="114">
        <f t="shared" si="14"/>
        <v>1.4675974999999977</v>
      </c>
      <c r="N99" s="114">
        <f t="shared" si="14"/>
        <v>6.2942124999999942</v>
      </c>
      <c r="O99" s="114">
        <f t="shared" si="14"/>
        <v>-1.8750000000042631E-4</v>
      </c>
      <c r="P99" s="114">
        <f t="shared" si="14"/>
        <v>2.9521036647004144</v>
      </c>
      <c r="Q99" s="114">
        <f t="shared" si="14"/>
        <v>1.2811323738890383</v>
      </c>
      <c r="R99" s="114">
        <f t="shared" si="14"/>
        <v>0.14015581993613402</v>
      </c>
      <c r="S99" s="114">
        <f t="shared" si="14"/>
        <v>0.45308083494425105</v>
      </c>
      <c r="T99" s="114">
        <f t="shared" si="14"/>
        <v>1.467552306530157</v>
      </c>
      <c r="U99" s="114">
        <f t="shared" si="14"/>
        <v>6.2940249999999933</v>
      </c>
      <c r="V99" s="114">
        <f t="shared" si="10"/>
        <v>0</v>
      </c>
      <c r="Y99" s="114">
        <f>SUM(Y3:Y98)/4000</f>
        <v>0.69665500000000058</v>
      </c>
      <c r="Z99" s="114">
        <f t="shared" ref="Z99:AD99" si="15">SUM(Z3:Z98)/4000</f>
        <v>0.68932000000000049</v>
      </c>
      <c r="AA99" s="114">
        <f t="shared" si="15"/>
        <v>0.69665500000000058</v>
      </c>
      <c r="AB99" s="114">
        <f t="shared" si="15"/>
        <v>0.68932000000000049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840</v>
      </c>
      <c r="C3">
        <f>BAWANA!G3</f>
        <v>0</v>
      </c>
      <c r="D3">
        <f>BAWANA!AP3</f>
        <v>261.47500000000002</v>
      </c>
      <c r="E3">
        <f>BAWANA!AQ3</f>
        <v>0</v>
      </c>
      <c r="F3">
        <f>(B3+C3)*0.8</f>
        <v>672</v>
      </c>
      <c r="G3">
        <f>(D3+E3)</f>
        <v>261.47500000000002</v>
      </c>
      <c r="H3" s="112"/>
      <c r="I3">
        <f>BRPL_EOD!AM3+BRPL_EOD!AN3</f>
        <v>261.48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261.48</v>
      </c>
      <c r="O3" s="112">
        <f t="shared" ref="O3:O66" si="1">G3-N3</f>
        <v>-4.9999999999954525E-3</v>
      </c>
      <c r="P3">
        <v>261.47500000000002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261.47500000000002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840</v>
      </c>
      <c r="C4">
        <f>BAWANA!G4</f>
        <v>0</v>
      </c>
      <c r="D4">
        <f>BAWANA!AP4</f>
        <v>261.47500000000002</v>
      </c>
      <c r="E4">
        <f>BAWANA!AQ4</f>
        <v>0</v>
      </c>
      <c r="F4">
        <f t="shared" ref="F4:F67" si="4">(B4+C4)*0.8</f>
        <v>672</v>
      </c>
      <c r="G4">
        <f t="shared" ref="G4:G67" si="5">(D4+E4)</f>
        <v>261.47500000000002</v>
      </c>
      <c r="H4" s="112"/>
      <c r="I4">
        <f>BRPL_EOD!AM4+BRPL_EOD!AN4</f>
        <v>261.48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261.48</v>
      </c>
      <c r="O4" s="112">
        <f t="shared" si="1"/>
        <v>-4.9999999999954525E-3</v>
      </c>
      <c r="P4">
        <v>261.47500000000002</v>
      </c>
      <c r="Q4">
        <v>0</v>
      </c>
      <c r="R4">
        <v>0</v>
      </c>
      <c r="S4">
        <v>0</v>
      </c>
      <c r="T4">
        <v>0</v>
      </c>
      <c r="U4" s="114">
        <f t="shared" si="2"/>
        <v>261.47500000000002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840</v>
      </c>
      <c r="C5">
        <f>BAWANA!G5</f>
        <v>0</v>
      </c>
      <c r="D5">
        <f>BAWANA!AP5</f>
        <v>261.47500000000002</v>
      </c>
      <c r="E5">
        <f>BAWANA!AQ5</f>
        <v>0</v>
      </c>
      <c r="F5">
        <f t="shared" si="4"/>
        <v>672</v>
      </c>
      <c r="G5">
        <f t="shared" si="5"/>
        <v>261.47500000000002</v>
      </c>
      <c r="H5" s="112"/>
      <c r="I5">
        <f>BRPL_EOD!AM5+BRPL_EOD!AN5</f>
        <v>261.48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261.48</v>
      </c>
      <c r="O5" s="112">
        <f t="shared" si="1"/>
        <v>-4.9999999999954525E-3</v>
      </c>
      <c r="P5">
        <v>261.47500000000002</v>
      </c>
      <c r="Q5">
        <v>0</v>
      </c>
      <c r="R5">
        <v>0</v>
      </c>
      <c r="S5">
        <v>0</v>
      </c>
      <c r="T5">
        <v>0</v>
      </c>
      <c r="U5" s="114">
        <f t="shared" si="2"/>
        <v>261.47500000000002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840</v>
      </c>
      <c r="C6">
        <f>BAWANA!G6</f>
        <v>0</v>
      </c>
      <c r="D6">
        <f>BAWANA!AP6</f>
        <v>261.47500000000002</v>
      </c>
      <c r="E6">
        <f>BAWANA!AQ6</f>
        <v>0</v>
      </c>
      <c r="F6">
        <f t="shared" si="4"/>
        <v>672</v>
      </c>
      <c r="G6">
        <f t="shared" si="5"/>
        <v>261.47500000000002</v>
      </c>
      <c r="H6" s="112"/>
      <c r="I6">
        <f>BRPL_EOD!AM6+BRPL_EOD!AN6</f>
        <v>261.48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261.48</v>
      </c>
      <c r="O6" s="112">
        <f t="shared" si="1"/>
        <v>-4.9999999999954525E-3</v>
      </c>
      <c r="P6">
        <v>261.47500000000002</v>
      </c>
      <c r="Q6">
        <v>0</v>
      </c>
      <c r="R6">
        <v>0</v>
      </c>
      <c r="S6">
        <v>0</v>
      </c>
      <c r="T6">
        <v>0</v>
      </c>
      <c r="U6" s="114">
        <f t="shared" si="2"/>
        <v>261.47500000000002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840</v>
      </c>
      <c r="C7">
        <f>BAWANA!G7</f>
        <v>0</v>
      </c>
      <c r="D7">
        <f>BAWANA!AP7</f>
        <v>261.47500000000002</v>
      </c>
      <c r="E7">
        <f>BAWANA!AQ7</f>
        <v>0</v>
      </c>
      <c r="F7">
        <f t="shared" si="4"/>
        <v>672</v>
      </c>
      <c r="G7">
        <f t="shared" si="5"/>
        <v>261.47500000000002</v>
      </c>
      <c r="H7" s="112"/>
      <c r="I7">
        <f>BRPL_EOD!AM7+BRPL_EOD!AN7</f>
        <v>261.48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261.48</v>
      </c>
      <c r="O7" s="112">
        <f t="shared" si="1"/>
        <v>-4.9999999999954525E-3</v>
      </c>
      <c r="P7">
        <v>261.47500000000002</v>
      </c>
      <c r="Q7">
        <v>0</v>
      </c>
      <c r="R7">
        <v>0</v>
      </c>
      <c r="S7">
        <v>0</v>
      </c>
      <c r="T7">
        <v>0</v>
      </c>
      <c r="U7" s="114">
        <f t="shared" si="2"/>
        <v>261.47500000000002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840</v>
      </c>
      <c r="C8">
        <f>BAWANA!G8</f>
        <v>0</v>
      </c>
      <c r="D8">
        <f>BAWANA!AP8</f>
        <v>261.47500000000002</v>
      </c>
      <c r="E8">
        <f>BAWANA!AQ8</f>
        <v>0</v>
      </c>
      <c r="F8">
        <f t="shared" si="4"/>
        <v>672</v>
      </c>
      <c r="G8">
        <f t="shared" si="5"/>
        <v>261.47500000000002</v>
      </c>
      <c r="H8" s="112"/>
      <c r="I8">
        <f>BRPL_EOD!AM8+BRPL_EOD!AN8</f>
        <v>261.48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261.48</v>
      </c>
      <c r="O8" s="112">
        <f t="shared" si="1"/>
        <v>-4.9999999999954525E-3</v>
      </c>
      <c r="P8">
        <v>261.47500000000002</v>
      </c>
      <c r="Q8">
        <v>0</v>
      </c>
      <c r="R8">
        <v>0</v>
      </c>
      <c r="S8">
        <v>0</v>
      </c>
      <c r="T8">
        <v>0</v>
      </c>
      <c r="U8" s="114">
        <f t="shared" si="2"/>
        <v>261.47500000000002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840</v>
      </c>
      <c r="C9">
        <f>BAWANA!G9</f>
        <v>0</v>
      </c>
      <c r="D9">
        <f>BAWANA!AP9</f>
        <v>261.47500000000002</v>
      </c>
      <c r="E9">
        <f>BAWANA!AQ9</f>
        <v>0</v>
      </c>
      <c r="F9">
        <f t="shared" si="4"/>
        <v>672</v>
      </c>
      <c r="G9">
        <f t="shared" si="5"/>
        <v>261.47500000000002</v>
      </c>
      <c r="H9" s="112"/>
      <c r="I9">
        <f>BRPL_EOD!AM9+BRPL_EOD!AN9</f>
        <v>261.48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261.48</v>
      </c>
      <c r="O9" s="112">
        <f t="shared" si="1"/>
        <v>-4.9999999999954525E-3</v>
      </c>
      <c r="P9">
        <v>261.47500000000002</v>
      </c>
      <c r="Q9">
        <v>0</v>
      </c>
      <c r="R9">
        <v>0</v>
      </c>
      <c r="S9">
        <v>0</v>
      </c>
      <c r="T9">
        <v>0</v>
      </c>
      <c r="U9" s="114">
        <f t="shared" si="2"/>
        <v>261.47500000000002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840</v>
      </c>
      <c r="C10">
        <f>BAWANA!G10</f>
        <v>0</v>
      </c>
      <c r="D10">
        <f>BAWANA!AP10</f>
        <v>261.47500000000002</v>
      </c>
      <c r="E10">
        <f>BAWANA!AQ10</f>
        <v>0</v>
      </c>
      <c r="F10">
        <f t="shared" si="4"/>
        <v>672</v>
      </c>
      <c r="G10">
        <f t="shared" si="5"/>
        <v>261.47500000000002</v>
      </c>
      <c r="H10" s="112"/>
      <c r="I10">
        <f>BRPL_EOD!AM10+BRPL_EOD!AN10</f>
        <v>261.48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261.48</v>
      </c>
      <c r="O10" s="112">
        <f t="shared" si="1"/>
        <v>-4.9999999999954525E-3</v>
      </c>
      <c r="P10">
        <v>261.47500000000002</v>
      </c>
      <c r="Q10">
        <v>0</v>
      </c>
      <c r="R10">
        <v>0</v>
      </c>
      <c r="S10">
        <v>0</v>
      </c>
      <c r="T10">
        <v>0</v>
      </c>
      <c r="U10" s="114">
        <f t="shared" si="2"/>
        <v>261.47500000000002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840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672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840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672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840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672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840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672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860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688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860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688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860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688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860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688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860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688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860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688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860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688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860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688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860</v>
      </c>
      <c r="C23">
        <f>BAWANA!G23</f>
        <v>0</v>
      </c>
      <c r="D23">
        <f>BAWANA!AP23</f>
        <v>267.70100000000002</v>
      </c>
      <c r="E23">
        <f>BAWANA!AQ23</f>
        <v>0</v>
      </c>
      <c r="F23">
        <f t="shared" si="4"/>
        <v>688</v>
      </c>
      <c r="G23">
        <f t="shared" si="5"/>
        <v>267.70100000000002</v>
      </c>
      <c r="H23" s="112"/>
      <c r="I23">
        <f>BRPL_EOD!AM23+BRPL_EOD!AN23</f>
        <v>267.7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267.7</v>
      </c>
      <c r="O23" s="112">
        <f t="shared" si="1"/>
        <v>1.0000000000331966E-3</v>
      </c>
      <c r="P23">
        <v>267.70100000000002</v>
      </c>
      <c r="Q23">
        <v>0</v>
      </c>
      <c r="R23">
        <v>0</v>
      </c>
      <c r="S23">
        <v>0</v>
      </c>
      <c r="T23">
        <v>0</v>
      </c>
      <c r="U23" s="114">
        <f t="shared" si="2"/>
        <v>267.70100000000002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860</v>
      </c>
      <c r="C24">
        <f>BAWANA!G24</f>
        <v>0</v>
      </c>
      <c r="D24">
        <f>BAWANA!AP24</f>
        <v>231</v>
      </c>
      <c r="E24">
        <f>BAWANA!AQ24</f>
        <v>0</v>
      </c>
      <c r="F24">
        <f t="shared" si="4"/>
        <v>688</v>
      </c>
      <c r="G24">
        <f t="shared" si="5"/>
        <v>231</v>
      </c>
      <c r="H24" s="112"/>
      <c r="I24">
        <f>BRPL_EOD!AM24+BRPL_EOD!AN24</f>
        <v>231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231</v>
      </c>
      <c r="O24" s="112">
        <f t="shared" si="1"/>
        <v>0</v>
      </c>
      <c r="P24">
        <v>231</v>
      </c>
      <c r="Q24">
        <v>0</v>
      </c>
      <c r="R24">
        <v>0</v>
      </c>
      <c r="S24">
        <v>0</v>
      </c>
      <c r="T24">
        <v>0</v>
      </c>
      <c r="U24" s="114">
        <f t="shared" si="2"/>
        <v>231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860</v>
      </c>
      <c r="C25">
        <f>BAWANA!G25</f>
        <v>0</v>
      </c>
      <c r="D25">
        <f>BAWANA!AP25</f>
        <v>180.13</v>
      </c>
      <c r="E25">
        <f>BAWANA!AQ25</f>
        <v>0</v>
      </c>
      <c r="F25">
        <f t="shared" si="4"/>
        <v>688</v>
      </c>
      <c r="G25">
        <f t="shared" si="5"/>
        <v>180.13</v>
      </c>
      <c r="H25" s="112"/>
      <c r="I25">
        <f>BRPL_EOD!AM25+BRPL_EOD!AN25</f>
        <v>180.13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180.13</v>
      </c>
      <c r="O25" s="112">
        <f t="shared" si="1"/>
        <v>0</v>
      </c>
      <c r="P25">
        <v>180.13</v>
      </c>
      <c r="Q25">
        <v>0</v>
      </c>
      <c r="R25">
        <v>0</v>
      </c>
      <c r="S25">
        <v>0</v>
      </c>
      <c r="T25">
        <v>0</v>
      </c>
      <c r="U25" s="114">
        <f t="shared" si="2"/>
        <v>180.13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860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688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860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688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860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688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860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688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860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688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860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688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860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688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860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688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860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688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860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688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860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688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860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688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860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688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860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688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860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688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860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688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860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688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688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688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688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688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688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688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688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688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672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672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672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672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672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672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672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672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672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672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672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672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672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672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672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672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30</v>
      </c>
      <c r="D67">
        <f>BAWANA!AP67</f>
        <v>150</v>
      </c>
      <c r="E67">
        <f>BAWANA!AQ67</f>
        <v>30</v>
      </c>
      <c r="F67">
        <f t="shared" si="4"/>
        <v>696</v>
      </c>
      <c r="G67">
        <f t="shared" si="5"/>
        <v>180</v>
      </c>
      <c r="H67" s="112"/>
      <c r="I67">
        <f>BRPL_EOD!AM67+BRPL_EOD!AN67</f>
        <v>180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180</v>
      </c>
      <c r="O67" s="112">
        <f t="shared" ref="O67:O98" si="8">G67-N67</f>
        <v>0</v>
      </c>
      <c r="P67">
        <v>180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180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30</v>
      </c>
      <c r="D68">
        <f>BAWANA!AP68</f>
        <v>150</v>
      </c>
      <c r="E68">
        <f>BAWANA!AQ68</f>
        <v>30</v>
      </c>
      <c r="F68">
        <f t="shared" ref="F68:F98" si="11">(B68+C68)*0.8</f>
        <v>696</v>
      </c>
      <c r="G68">
        <f t="shared" ref="G68:G98" si="12">(D68+E68)</f>
        <v>180</v>
      </c>
      <c r="H68" s="112"/>
      <c r="I68">
        <f>BRPL_EOD!AM68+BRPL_EOD!AN68</f>
        <v>180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180</v>
      </c>
      <c r="O68" s="112">
        <f t="shared" si="8"/>
        <v>0</v>
      </c>
      <c r="P68">
        <v>180</v>
      </c>
      <c r="Q68">
        <v>0</v>
      </c>
      <c r="R68">
        <v>0</v>
      </c>
      <c r="S68">
        <v>0</v>
      </c>
      <c r="T68">
        <v>0</v>
      </c>
      <c r="U68" s="114">
        <f t="shared" si="9"/>
        <v>180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30</v>
      </c>
      <c r="D69">
        <f>BAWANA!AP69</f>
        <v>150</v>
      </c>
      <c r="E69">
        <f>BAWANA!AQ69</f>
        <v>30</v>
      </c>
      <c r="F69">
        <f t="shared" si="11"/>
        <v>696</v>
      </c>
      <c r="G69">
        <f t="shared" si="12"/>
        <v>180</v>
      </c>
      <c r="H69" s="112"/>
      <c r="I69">
        <f>BRPL_EOD!AM69+BRPL_EOD!AN69</f>
        <v>180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180</v>
      </c>
      <c r="O69" s="112">
        <f t="shared" si="8"/>
        <v>0</v>
      </c>
      <c r="P69">
        <v>180</v>
      </c>
      <c r="Q69">
        <v>0</v>
      </c>
      <c r="R69">
        <v>0</v>
      </c>
      <c r="S69">
        <v>0</v>
      </c>
      <c r="T69">
        <v>0</v>
      </c>
      <c r="U69" s="114">
        <f t="shared" si="9"/>
        <v>180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30</v>
      </c>
      <c r="D70">
        <f>BAWANA!AP70</f>
        <v>150</v>
      </c>
      <c r="E70">
        <f>BAWANA!AQ70</f>
        <v>30</v>
      </c>
      <c r="F70">
        <f t="shared" si="11"/>
        <v>696</v>
      </c>
      <c r="G70">
        <f t="shared" si="12"/>
        <v>180</v>
      </c>
      <c r="H70" s="112"/>
      <c r="I70">
        <f>BRPL_EOD!AM70+BRPL_EOD!AN70</f>
        <v>180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180</v>
      </c>
      <c r="O70" s="112">
        <f t="shared" si="8"/>
        <v>0</v>
      </c>
      <c r="P70">
        <v>180</v>
      </c>
      <c r="Q70">
        <v>0</v>
      </c>
      <c r="R70">
        <v>0</v>
      </c>
      <c r="S70">
        <v>0</v>
      </c>
      <c r="T70">
        <v>0</v>
      </c>
      <c r="U70" s="114">
        <f t="shared" si="9"/>
        <v>180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30</v>
      </c>
      <c r="D71">
        <f>BAWANA!AP71</f>
        <v>150</v>
      </c>
      <c r="E71">
        <f>BAWANA!AQ71</f>
        <v>30</v>
      </c>
      <c r="F71">
        <f t="shared" si="11"/>
        <v>696</v>
      </c>
      <c r="G71">
        <f t="shared" si="12"/>
        <v>180</v>
      </c>
      <c r="H71" s="112"/>
      <c r="I71">
        <f>BRPL_EOD!AM71+BRPL_EOD!AN71</f>
        <v>168.07</v>
      </c>
      <c r="J71">
        <f>BYPL_EOD!AM71+BYPL_EOD!AN71</f>
        <v>5.4</v>
      </c>
      <c r="K71">
        <f>MES_EOD!AM71+MES_EOD!AN71</f>
        <v>0</v>
      </c>
      <c r="L71">
        <f>NDMC_EOD!AM71+NDMC_EOD!AN71</f>
        <v>0</v>
      </c>
      <c r="M71">
        <f>TPDDL_EOD!AM71+TPDDL_EOD!AN71</f>
        <v>6.53</v>
      </c>
      <c r="N71">
        <f t="shared" si="7"/>
        <v>180</v>
      </c>
      <c r="O71" s="112">
        <f t="shared" si="8"/>
        <v>0</v>
      </c>
      <c r="P71">
        <v>168.07</v>
      </c>
      <c r="Q71">
        <v>5.4</v>
      </c>
      <c r="R71">
        <v>0</v>
      </c>
      <c r="S71">
        <v>0</v>
      </c>
      <c r="T71">
        <v>6.53</v>
      </c>
      <c r="U71" s="114">
        <f t="shared" si="9"/>
        <v>180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30</v>
      </c>
      <c r="D72">
        <f>BAWANA!AP72</f>
        <v>150</v>
      </c>
      <c r="E72">
        <f>BAWANA!AQ72</f>
        <v>30</v>
      </c>
      <c r="F72">
        <f t="shared" si="11"/>
        <v>696</v>
      </c>
      <c r="G72">
        <f t="shared" si="12"/>
        <v>180</v>
      </c>
      <c r="H72" s="112"/>
      <c r="I72">
        <f>BRPL_EOD!AM72+BRPL_EOD!AN72</f>
        <v>168.07</v>
      </c>
      <c r="J72">
        <f>BYPL_EOD!AM72+BYPL_EOD!AN72</f>
        <v>5.4</v>
      </c>
      <c r="K72">
        <f>MES_EOD!AM72+MES_EOD!AN72</f>
        <v>0</v>
      </c>
      <c r="L72">
        <f>NDMC_EOD!AM72+NDMC_EOD!AN72</f>
        <v>0</v>
      </c>
      <c r="M72">
        <f>TPDDL_EOD!AM72+TPDDL_EOD!AN72</f>
        <v>6.53</v>
      </c>
      <c r="N72">
        <f t="shared" si="7"/>
        <v>180</v>
      </c>
      <c r="O72" s="112">
        <f t="shared" si="8"/>
        <v>0</v>
      </c>
      <c r="P72">
        <v>168.07</v>
      </c>
      <c r="Q72">
        <v>5.4</v>
      </c>
      <c r="R72">
        <v>0</v>
      </c>
      <c r="S72">
        <v>0</v>
      </c>
      <c r="T72">
        <v>6.53</v>
      </c>
      <c r="U72" s="114">
        <f t="shared" si="9"/>
        <v>180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30</v>
      </c>
      <c r="D73">
        <f>BAWANA!AP73</f>
        <v>150</v>
      </c>
      <c r="E73">
        <f>BAWANA!AQ73</f>
        <v>30</v>
      </c>
      <c r="F73">
        <f t="shared" si="11"/>
        <v>696</v>
      </c>
      <c r="G73">
        <f t="shared" si="12"/>
        <v>180</v>
      </c>
      <c r="H73" s="112"/>
      <c r="I73">
        <f>BRPL_EOD!AM73+BRPL_EOD!AN73</f>
        <v>168.07</v>
      </c>
      <c r="J73">
        <f>BYPL_EOD!AM73+BYPL_EOD!AN73</f>
        <v>5.4</v>
      </c>
      <c r="K73">
        <f>MES_EOD!AM73+MES_EOD!AN73</f>
        <v>0</v>
      </c>
      <c r="L73">
        <f>NDMC_EOD!AM73+NDMC_EOD!AN73</f>
        <v>0</v>
      </c>
      <c r="M73">
        <f>TPDDL_EOD!AM73+TPDDL_EOD!AN73</f>
        <v>6.53</v>
      </c>
      <c r="N73">
        <f t="shared" si="7"/>
        <v>180</v>
      </c>
      <c r="O73" s="112">
        <f t="shared" si="8"/>
        <v>0</v>
      </c>
      <c r="P73">
        <v>168.07</v>
      </c>
      <c r="Q73">
        <v>5.4</v>
      </c>
      <c r="R73">
        <v>0</v>
      </c>
      <c r="S73">
        <v>0</v>
      </c>
      <c r="T73">
        <v>6.53</v>
      </c>
      <c r="U73" s="114">
        <f t="shared" si="9"/>
        <v>180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30</v>
      </c>
      <c r="D74">
        <f>BAWANA!AP74</f>
        <v>150</v>
      </c>
      <c r="E74">
        <f>BAWANA!AQ74</f>
        <v>30</v>
      </c>
      <c r="F74">
        <f t="shared" si="11"/>
        <v>696</v>
      </c>
      <c r="G74">
        <f t="shared" si="12"/>
        <v>180</v>
      </c>
      <c r="H74" s="112"/>
      <c r="I74">
        <f>BRPL_EOD!AM74+BRPL_EOD!AN74</f>
        <v>168.07</v>
      </c>
      <c r="J74">
        <f>BYPL_EOD!AM74+BYPL_EOD!AN74</f>
        <v>5.4</v>
      </c>
      <c r="K74">
        <f>MES_EOD!AM74+MES_EOD!AN74</f>
        <v>0</v>
      </c>
      <c r="L74">
        <f>NDMC_EOD!AM74+NDMC_EOD!AN74</f>
        <v>0</v>
      </c>
      <c r="M74">
        <f>TPDDL_EOD!AM74+TPDDL_EOD!AN74</f>
        <v>6.53</v>
      </c>
      <c r="N74">
        <f t="shared" si="7"/>
        <v>180</v>
      </c>
      <c r="O74" s="112">
        <f t="shared" si="8"/>
        <v>0</v>
      </c>
      <c r="P74">
        <v>168.07</v>
      </c>
      <c r="Q74">
        <v>5.4</v>
      </c>
      <c r="R74">
        <v>0</v>
      </c>
      <c r="S74">
        <v>0</v>
      </c>
      <c r="T74">
        <v>6.53</v>
      </c>
      <c r="U74" s="114">
        <f t="shared" si="9"/>
        <v>180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840</v>
      </c>
      <c r="C75">
        <f>BAWANA!G75</f>
        <v>30</v>
      </c>
      <c r="D75">
        <f>BAWANA!AP75</f>
        <v>150</v>
      </c>
      <c r="E75">
        <f>BAWANA!AQ75</f>
        <v>30</v>
      </c>
      <c r="F75">
        <f t="shared" si="11"/>
        <v>696</v>
      </c>
      <c r="G75">
        <f t="shared" si="12"/>
        <v>180</v>
      </c>
      <c r="H75" s="112"/>
      <c r="I75">
        <f>BRPL_EOD!AM75+BRPL_EOD!AN75</f>
        <v>168.07</v>
      </c>
      <c r="J75">
        <f>BYPL_EOD!AM75+BYPL_EOD!AN75</f>
        <v>5.4</v>
      </c>
      <c r="K75">
        <f>MES_EOD!AM75+MES_EOD!AN75</f>
        <v>0</v>
      </c>
      <c r="L75">
        <f>NDMC_EOD!AM75+NDMC_EOD!AN75</f>
        <v>0</v>
      </c>
      <c r="M75">
        <f>TPDDL_EOD!AM75+TPDDL_EOD!AN75</f>
        <v>6.53</v>
      </c>
      <c r="N75">
        <f t="shared" si="7"/>
        <v>180</v>
      </c>
      <c r="O75" s="112">
        <f t="shared" si="8"/>
        <v>0</v>
      </c>
      <c r="P75">
        <v>168.07</v>
      </c>
      <c r="Q75">
        <v>5.4</v>
      </c>
      <c r="R75">
        <v>0</v>
      </c>
      <c r="S75">
        <v>0</v>
      </c>
      <c r="T75">
        <v>6.53</v>
      </c>
      <c r="U75" s="114">
        <f t="shared" si="9"/>
        <v>180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840</v>
      </c>
      <c r="C76">
        <f>BAWANA!G76</f>
        <v>30</v>
      </c>
      <c r="D76">
        <f>BAWANA!AP76</f>
        <v>150</v>
      </c>
      <c r="E76">
        <f>BAWANA!AQ76</f>
        <v>30</v>
      </c>
      <c r="F76">
        <f t="shared" si="11"/>
        <v>696</v>
      </c>
      <c r="G76">
        <f t="shared" si="12"/>
        <v>180</v>
      </c>
      <c r="H76" s="112"/>
      <c r="I76">
        <f>BRPL_EOD!AM76+BRPL_EOD!AN76</f>
        <v>168.07</v>
      </c>
      <c r="J76">
        <f>BYPL_EOD!AM76+BYPL_EOD!AN76</f>
        <v>5.4</v>
      </c>
      <c r="K76">
        <f>MES_EOD!AM76+MES_EOD!AN76</f>
        <v>0</v>
      </c>
      <c r="L76">
        <f>NDMC_EOD!AM76+NDMC_EOD!AN76</f>
        <v>0</v>
      </c>
      <c r="M76">
        <f>TPDDL_EOD!AM76+TPDDL_EOD!AN76</f>
        <v>6.53</v>
      </c>
      <c r="N76">
        <f t="shared" si="7"/>
        <v>180</v>
      </c>
      <c r="O76" s="112">
        <f t="shared" si="8"/>
        <v>0</v>
      </c>
      <c r="P76">
        <v>168.07</v>
      </c>
      <c r="Q76">
        <v>5.4</v>
      </c>
      <c r="R76">
        <v>0</v>
      </c>
      <c r="S76">
        <v>0</v>
      </c>
      <c r="T76">
        <v>6.53</v>
      </c>
      <c r="U76" s="114">
        <f t="shared" si="9"/>
        <v>180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840</v>
      </c>
      <c r="C77">
        <f>BAWANA!G77</f>
        <v>30</v>
      </c>
      <c r="D77">
        <f>BAWANA!AP77</f>
        <v>150</v>
      </c>
      <c r="E77">
        <f>BAWANA!AQ77</f>
        <v>30</v>
      </c>
      <c r="F77">
        <f t="shared" si="11"/>
        <v>696</v>
      </c>
      <c r="G77">
        <f t="shared" si="12"/>
        <v>180</v>
      </c>
      <c r="H77" s="112"/>
      <c r="I77">
        <f>BRPL_EOD!AM77+BRPL_EOD!AN77</f>
        <v>168.07</v>
      </c>
      <c r="J77">
        <f>BYPL_EOD!AM77+BYPL_EOD!AN77</f>
        <v>5.4</v>
      </c>
      <c r="K77">
        <f>MES_EOD!AM77+MES_EOD!AN77</f>
        <v>0</v>
      </c>
      <c r="L77">
        <f>NDMC_EOD!AM77+NDMC_EOD!AN77</f>
        <v>0</v>
      </c>
      <c r="M77">
        <f>TPDDL_EOD!AM77+TPDDL_EOD!AN77</f>
        <v>6.53</v>
      </c>
      <c r="N77">
        <f t="shared" si="7"/>
        <v>180</v>
      </c>
      <c r="O77" s="112">
        <f t="shared" si="8"/>
        <v>0</v>
      </c>
      <c r="P77">
        <v>168.07</v>
      </c>
      <c r="Q77">
        <v>5.4</v>
      </c>
      <c r="R77">
        <v>0</v>
      </c>
      <c r="S77">
        <v>0</v>
      </c>
      <c r="T77">
        <v>6.53</v>
      </c>
      <c r="U77" s="114">
        <f t="shared" si="9"/>
        <v>180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840</v>
      </c>
      <c r="C78">
        <f>BAWANA!G78</f>
        <v>30</v>
      </c>
      <c r="D78">
        <f>BAWANA!AP78</f>
        <v>150</v>
      </c>
      <c r="E78">
        <f>BAWANA!AQ78</f>
        <v>30</v>
      </c>
      <c r="F78">
        <f t="shared" si="11"/>
        <v>696</v>
      </c>
      <c r="G78">
        <f t="shared" si="12"/>
        <v>180</v>
      </c>
      <c r="H78" s="112"/>
      <c r="I78">
        <f>BRPL_EOD!AM78+BRPL_EOD!AN78</f>
        <v>168.07</v>
      </c>
      <c r="J78">
        <f>BYPL_EOD!AM78+BYPL_EOD!AN78</f>
        <v>5.4</v>
      </c>
      <c r="K78">
        <f>MES_EOD!AM78+MES_EOD!AN78</f>
        <v>0</v>
      </c>
      <c r="L78">
        <f>NDMC_EOD!AM78+NDMC_EOD!AN78</f>
        <v>0</v>
      </c>
      <c r="M78">
        <f>TPDDL_EOD!AM78+TPDDL_EOD!AN78</f>
        <v>6.53</v>
      </c>
      <c r="N78">
        <f t="shared" si="7"/>
        <v>180</v>
      </c>
      <c r="O78" s="112">
        <f t="shared" si="8"/>
        <v>0</v>
      </c>
      <c r="P78">
        <v>168.07</v>
      </c>
      <c r="Q78">
        <v>5.4</v>
      </c>
      <c r="R78">
        <v>0</v>
      </c>
      <c r="S78">
        <v>0</v>
      </c>
      <c r="T78">
        <v>6.53</v>
      </c>
      <c r="U78" s="114">
        <f t="shared" si="9"/>
        <v>180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840</v>
      </c>
      <c r="C79">
        <f>BAWANA!G79</f>
        <v>30</v>
      </c>
      <c r="D79">
        <f>BAWANA!AP79</f>
        <v>150</v>
      </c>
      <c r="E79">
        <f>BAWANA!AQ79</f>
        <v>30</v>
      </c>
      <c r="F79">
        <f t="shared" si="11"/>
        <v>696</v>
      </c>
      <c r="G79">
        <f t="shared" si="12"/>
        <v>180</v>
      </c>
      <c r="H79" s="112"/>
      <c r="I79">
        <f>BRPL_EOD!AM79+BRPL_EOD!AN79</f>
        <v>168.07</v>
      </c>
      <c r="J79">
        <f>BYPL_EOD!AM79+BYPL_EOD!AN79</f>
        <v>5.4</v>
      </c>
      <c r="K79">
        <f>MES_EOD!AM79+MES_EOD!AN79</f>
        <v>0</v>
      </c>
      <c r="L79">
        <f>NDMC_EOD!AM79+NDMC_EOD!AN79</f>
        <v>0</v>
      </c>
      <c r="M79">
        <f>TPDDL_EOD!AM79+TPDDL_EOD!AN79</f>
        <v>6.53</v>
      </c>
      <c r="N79">
        <f t="shared" si="7"/>
        <v>180</v>
      </c>
      <c r="O79" s="112">
        <f t="shared" si="8"/>
        <v>0</v>
      </c>
      <c r="P79">
        <v>168.07</v>
      </c>
      <c r="Q79">
        <v>5.4</v>
      </c>
      <c r="R79">
        <v>0</v>
      </c>
      <c r="S79">
        <v>0</v>
      </c>
      <c r="T79">
        <v>6.53</v>
      </c>
      <c r="U79" s="114">
        <f t="shared" si="9"/>
        <v>180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840</v>
      </c>
      <c r="C80">
        <f>BAWANA!G80</f>
        <v>30</v>
      </c>
      <c r="D80">
        <f>BAWANA!AP80</f>
        <v>150</v>
      </c>
      <c r="E80">
        <f>BAWANA!AQ80</f>
        <v>30</v>
      </c>
      <c r="F80">
        <f t="shared" si="11"/>
        <v>696</v>
      </c>
      <c r="G80">
        <f t="shared" si="12"/>
        <v>180</v>
      </c>
      <c r="H80" s="112"/>
      <c r="I80">
        <f>BRPL_EOD!AM80+BRPL_EOD!AN80</f>
        <v>168.07</v>
      </c>
      <c r="J80">
        <f>BYPL_EOD!AM80+BYPL_EOD!AN80</f>
        <v>5.4</v>
      </c>
      <c r="K80">
        <f>MES_EOD!AM80+MES_EOD!AN80</f>
        <v>0</v>
      </c>
      <c r="L80">
        <f>NDMC_EOD!AM80+NDMC_EOD!AN80</f>
        <v>0</v>
      </c>
      <c r="M80">
        <f>TPDDL_EOD!AM80+TPDDL_EOD!AN80</f>
        <v>6.53</v>
      </c>
      <c r="N80">
        <f t="shared" si="7"/>
        <v>180</v>
      </c>
      <c r="O80" s="112">
        <f t="shared" si="8"/>
        <v>0</v>
      </c>
      <c r="P80">
        <v>168.07</v>
      </c>
      <c r="Q80">
        <v>5.4</v>
      </c>
      <c r="R80">
        <v>0</v>
      </c>
      <c r="S80">
        <v>0</v>
      </c>
      <c r="T80">
        <v>6.53</v>
      </c>
      <c r="U80" s="114">
        <f t="shared" si="9"/>
        <v>180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840</v>
      </c>
      <c r="C81">
        <f>BAWANA!G81</f>
        <v>30</v>
      </c>
      <c r="D81">
        <f>BAWANA!AP81</f>
        <v>150</v>
      </c>
      <c r="E81">
        <f>BAWANA!AQ81</f>
        <v>30</v>
      </c>
      <c r="F81">
        <f t="shared" si="11"/>
        <v>696</v>
      </c>
      <c r="G81">
        <f t="shared" si="12"/>
        <v>180</v>
      </c>
      <c r="H81" s="112"/>
      <c r="I81">
        <f>BRPL_EOD!AM81+BRPL_EOD!AN81</f>
        <v>168.07</v>
      </c>
      <c r="J81">
        <f>BYPL_EOD!AM81+BYPL_EOD!AN81</f>
        <v>5.4</v>
      </c>
      <c r="K81">
        <f>MES_EOD!AM81+MES_EOD!AN81</f>
        <v>0</v>
      </c>
      <c r="L81">
        <f>NDMC_EOD!AM81+NDMC_EOD!AN81</f>
        <v>0</v>
      </c>
      <c r="M81">
        <f>TPDDL_EOD!AM81+TPDDL_EOD!AN81</f>
        <v>6.53</v>
      </c>
      <c r="N81">
        <f t="shared" si="7"/>
        <v>180</v>
      </c>
      <c r="O81" s="112">
        <f t="shared" si="8"/>
        <v>0</v>
      </c>
      <c r="P81">
        <v>168.07</v>
      </c>
      <c r="Q81">
        <v>5.4</v>
      </c>
      <c r="R81">
        <v>0</v>
      </c>
      <c r="S81">
        <v>0</v>
      </c>
      <c r="T81">
        <v>6.53</v>
      </c>
      <c r="U81" s="114">
        <f t="shared" si="9"/>
        <v>180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840</v>
      </c>
      <c r="C82">
        <f>BAWANA!G82</f>
        <v>30</v>
      </c>
      <c r="D82">
        <f>BAWANA!AP82</f>
        <v>150</v>
      </c>
      <c r="E82">
        <f>BAWANA!AQ82</f>
        <v>30</v>
      </c>
      <c r="F82">
        <f t="shared" si="11"/>
        <v>696</v>
      </c>
      <c r="G82">
        <f t="shared" si="12"/>
        <v>180</v>
      </c>
      <c r="H82" s="112"/>
      <c r="I82">
        <f>BRPL_EOD!AM82+BRPL_EOD!AN82</f>
        <v>168.07</v>
      </c>
      <c r="J82">
        <f>BYPL_EOD!AM82+BYPL_EOD!AN82</f>
        <v>5.4</v>
      </c>
      <c r="K82">
        <f>MES_EOD!AM82+MES_EOD!AN82</f>
        <v>0</v>
      </c>
      <c r="L82">
        <f>NDMC_EOD!AM82+NDMC_EOD!AN82</f>
        <v>0</v>
      </c>
      <c r="M82">
        <f>TPDDL_EOD!AM82+TPDDL_EOD!AN82</f>
        <v>6.53</v>
      </c>
      <c r="N82">
        <f t="shared" si="7"/>
        <v>180</v>
      </c>
      <c r="O82" s="112">
        <f t="shared" si="8"/>
        <v>0</v>
      </c>
      <c r="P82">
        <v>168.07</v>
      </c>
      <c r="Q82">
        <v>5.4</v>
      </c>
      <c r="R82">
        <v>0</v>
      </c>
      <c r="S82">
        <v>0</v>
      </c>
      <c r="T82">
        <v>6.53</v>
      </c>
      <c r="U82" s="114">
        <f t="shared" si="9"/>
        <v>180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840</v>
      </c>
      <c r="C83">
        <f>BAWANA!G83</f>
        <v>30</v>
      </c>
      <c r="D83">
        <f>BAWANA!AP83</f>
        <v>150</v>
      </c>
      <c r="E83">
        <f>BAWANA!AQ83</f>
        <v>30</v>
      </c>
      <c r="F83">
        <f t="shared" si="11"/>
        <v>696</v>
      </c>
      <c r="G83">
        <f t="shared" si="12"/>
        <v>180</v>
      </c>
      <c r="H83" s="112"/>
      <c r="I83">
        <f>BRPL_EOD!AM83+BRPL_EOD!AN83</f>
        <v>168.07</v>
      </c>
      <c r="J83">
        <f>BYPL_EOD!AM83+BYPL_EOD!AN83</f>
        <v>5.4</v>
      </c>
      <c r="K83">
        <f>MES_EOD!AM83+MES_EOD!AN83</f>
        <v>0</v>
      </c>
      <c r="L83">
        <f>NDMC_EOD!AM83+NDMC_EOD!AN83</f>
        <v>0</v>
      </c>
      <c r="M83">
        <f>TPDDL_EOD!AM83+TPDDL_EOD!AN83</f>
        <v>6.53</v>
      </c>
      <c r="N83">
        <f t="shared" si="7"/>
        <v>180</v>
      </c>
      <c r="O83" s="112">
        <f t="shared" si="8"/>
        <v>0</v>
      </c>
      <c r="P83">
        <v>168.07</v>
      </c>
      <c r="Q83">
        <v>5.4</v>
      </c>
      <c r="R83">
        <v>0</v>
      </c>
      <c r="S83">
        <v>0</v>
      </c>
      <c r="T83">
        <v>6.53</v>
      </c>
      <c r="U83" s="114">
        <f t="shared" si="9"/>
        <v>180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840</v>
      </c>
      <c r="C84">
        <f>BAWANA!G84</f>
        <v>30</v>
      </c>
      <c r="D84">
        <f>BAWANA!AP84</f>
        <v>150</v>
      </c>
      <c r="E84">
        <f>BAWANA!AQ84</f>
        <v>30</v>
      </c>
      <c r="F84">
        <f t="shared" si="11"/>
        <v>696</v>
      </c>
      <c r="G84">
        <f t="shared" si="12"/>
        <v>180</v>
      </c>
      <c r="H84" s="112"/>
      <c r="I84">
        <f>BRPL_EOD!AM84+BRPL_EOD!AN84</f>
        <v>168.07</v>
      </c>
      <c r="J84">
        <f>BYPL_EOD!AM84+BYPL_EOD!AN84</f>
        <v>5.4</v>
      </c>
      <c r="K84">
        <f>MES_EOD!AM84+MES_EOD!AN84</f>
        <v>0</v>
      </c>
      <c r="L84">
        <f>NDMC_EOD!AM84+NDMC_EOD!AN84</f>
        <v>0</v>
      </c>
      <c r="M84">
        <f>TPDDL_EOD!AM84+TPDDL_EOD!AN84</f>
        <v>6.53</v>
      </c>
      <c r="N84">
        <f t="shared" si="7"/>
        <v>180</v>
      </c>
      <c r="O84" s="112">
        <f t="shared" si="8"/>
        <v>0</v>
      </c>
      <c r="P84">
        <v>168.07</v>
      </c>
      <c r="Q84">
        <v>5.4</v>
      </c>
      <c r="R84">
        <v>0</v>
      </c>
      <c r="S84">
        <v>0</v>
      </c>
      <c r="T84">
        <v>6.53</v>
      </c>
      <c r="U84" s="114">
        <f t="shared" si="9"/>
        <v>180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840</v>
      </c>
      <c r="C85">
        <f>BAWANA!G85</f>
        <v>30</v>
      </c>
      <c r="D85">
        <f>BAWANA!AP85</f>
        <v>150</v>
      </c>
      <c r="E85">
        <f>BAWANA!AQ85</f>
        <v>30</v>
      </c>
      <c r="F85">
        <f t="shared" si="11"/>
        <v>696</v>
      </c>
      <c r="G85">
        <f t="shared" si="12"/>
        <v>180</v>
      </c>
      <c r="H85" s="112"/>
      <c r="I85">
        <f>BRPL_EOD!AM85+BRPL_EOD!AN85</f>
        <v>168.07</v>
      </c>
      <c r="J85">
        <f>BYPL_EOD!AM85+BYPL_EOD!AN85</f>
        <v>5.4</v>
      </c>
      <c r="K85">
        <f>MES_EOD!AM85+MES_EOD!AN85</f>
        <v>0</v>
      </c>
      <c r="L85">
        <f>NDMC_EOD!AM85+NDMC_EOD!AN85</f>
        <v>0</v>
      </c>
      <c r="M85">
        <f>TPDDL_EOD!AM85+TPDDL_EOD!AN85</f>
        <v>6.53</v>
      </c>
      <c r="N85">
        <f t="shared" si="7"/>
        <v>180</v>
      </c>
      <c r="O85" s="112">
        <f t="shared" si="8"/>
        <v>0</v>
      </c>
      <c r="P85">
        <v>168.07</v>
      </c>
      <c r="Q85">
        <v>5.4</v>
      </c>
      <c r="R85">
        <v>0</v>
      </c>
      <c r="S85">
        <v>0</v>
      </c>
      <c r="T85">
        <v>6.53</v>
      </c>
      <c r="U85" s="114">
        <f t="shared" si="9"/>
        <v>180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840</v>
      </c>
      <c r="C86">
        <f>BAWANA!G86</f>
        <v>30</v>
      </c>
      <c r="D86">
        <f>BAWANA!AP86</f>
        <v>150</v>
      </c>
      <c r="E86">
        <f>BAWANA!AQ86</f>
        <v>30</v>
      </c>
      <c r="F86">
        <f t="shared" si="11"/>
        <v>696</v>
      </c>
      <c r="G86">
        <f t="shared" si="12"/>
        <v>180</v>
      </c>
      <c r="H86" s="112"/>
      <c r="I86">
        <f>BRPL_EOD!AM86+BRPL_EOD!AN86</f>
        <v>168.07</v>
      </c>
      <c r="J86">
        <f>BYPL_EOD!AM86+BYPL_EOD!AN86</f>
        <v>5.4</v>
      </c>
      <c r="K86">
        <f>MES_EOD!AM86+MES_EOD!AN86</f>
        <v>0</v>
      </c>
      <c r="L86">
        <f>NDMC_EOD!AM86+NDMC_EOD!AN86</f>
        <v>0</v>
      </c>
      <c r="M86">
        <f>TPDDL_EOD!AM86+TPDDL_EOD!AN86</f>
        <v>6.53</v>
      </c>
      <c r="N86">
        <f t="shared" si="7"/>
        <v>180</v>
      </c>
      <c r="O86" s="112">
        <f t="shared" si="8"/>
        <v>0</v>
      </c>
      <c r="P86">
        <v>168.07</v>
      </c>
      <c r="Q86">
        <v>5.4</v>
      </c>
      <c r="R86">
        <v>0</v>
      </c>
      <c r="S86">
        <v>0</v>
      </c>
      <c r="T86">
        <v>6.53</v>
      </c>
      <c r="U86" s="114">
        <f t="shared" si="9"/>
        <v>180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840</v>
      </c>
      <c r="C87">
        <f>BAWANA!G87</f>
        <v>0</v>
      </c>
      <c r="D87">
        <f>BAWANA!AP87</f>
        <v>288.82000000000005</v>
      </c>
      <c r="E87">
        <f>BAWANA!AQ87</f>
        <v>0</v>
      </c>
      <c r="F87">
        <f t="shared" si="11"/>
        <v>672</v>
      </c>
      <c r="G87">
        <f t="shared" si="12"/>
        <v>288.82000000000005</v>
      </c>
      <c r="H87" s="112"/>
      <c r="I87">
        <f>BRPL_EOD!AM87+BRPL_EOD!AN87</f>
        <v>261.48</v>
      </c>
      <c r="J87">
        <f>BYPL_EOD!AM87+BYPL_EOD!AN87</f>
        <v>10.07</v>
      </c>
      <c r="K87">
        <f>MES_EOD!AM87+MES_EOD!AN87</f>
        <v>1.02</v>
      </c>
      <c r="L87">
        <f>NDMC_EOD!AM87+NDMC_EOD!AN87</f>
        <v>4.08</v>
      </c>
      <c r="M87">
        <f>TPDDL_EOD!AM87+TPDDL_EOD!AN87</f>
        <v>12.17</v>
      </c>
      <c r="N87">
        <f t="shared" si="7"/>
        <v>288.82</v>
      </c>
      <c r="O87" s="112">
        <f t="shared" si="8"/>
        <v>0</v>
      </c>
      <c r="P87">
        <v>261.48000000000008</v>
      </c>
      <c r="Q87">
        <v>10.070000000000002</v>
      </c>
      <c r="R87">
        <v>1.0200000000000002</v>
      </c>
      <c r="S87">
        <v>4.080000000000001</v>
      </c>
      <c r="T87">
        <v>12.170000000000002</v>
      </c>
      <c r="U87" s="114">
        <f t="shared" si="9"/>
        <v>288.82000000000005</v>
      </c>
      <c r="V87" s="112">
        <f t="shared" si="10"/>
        <v>0</v>
      </c>
      <c r="Y87">
        <f>BAWANA!BA87+BAWANA!BB87</f>
        <v>5.59</v>
      </c>
      <c r="Z87">
        <f>BAWANA!BH87+BAWANA!BI87</f>
        <v>5.59</v>
      </c>
      <c r="AA87">
        <f>BAWANA!AB87+BAWANA!AC87</f>
        <v>5.59</v>
      </c>
      <c r="AB87">
        <f>BAWANA!AI87+BAWANA!AJ87</f>
        <v>5.59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840</v>
      </c>
      <c r="C88">
        <f>BAWANA!G88</f>
        <v>0</v>
      </c>
      <c r="D88">
        <f>BAWANA!AP88</f>
        <v>288.82000000000005</v>
      </c>
      <c r="E88">
        <f>BAWANA!AQ88</f>
        <v>0</v>
      </c>
      <c r="F88">
        <f t="shared" si="11"/>
        <v>672</v>
      </c>
      <c r="G88">
        <f t="shared" si="12"/>
        <v>288.82000000000005</v>
      </c>
      <c r="H88" s="112"/>
      <c r="I88">
        <f>BRPL_EOD!AM88+BRPL_EOD!AN88</f>
        <v>261.48</v>
      </c>
      <c r="J88">
        <f>BYPL_EOD!AM88+BYPL_EOD!AN88</f>
        <v>10.07</v>
      </c>
      <c r="K88">
        <f>MES_EOD!AM88+MES_EOD!AN88</f>
        <v>1.02</v>
      </c>
      <c r="L88">
        <f>NDMC_EOD!AM88+NDMC_EOD!AN88</f>
        <v>4.08</v>
      </c>
      <c r="M88">
        <f>TPDDL_EOD!AM88+TPDDL_EOD!AN88</f>
        <v>12.17</v>
      </c>
      <c r="N88">
        <f t="shared" si="7"/>
        <v>288.82</v>
      </c>
      <c r="O88" s="112">
        <f t="shared" si="8"/>
        <v>0</v>
      </c>
      <c r="P88">
        <v>261.48000000000008</v>
      </c>
      <c r="Q88">
        <v>10.070000000000002</v>
      </c>
      <c r="R88">
        <v>1.0200000000000002</v>
      </c>
      <c r="S88">
        <v>4.080000000000001</v>
      </c>
      <c r="T88">
        <v>12.170000000000002</v>
      </c>
      <c r="U88" s="114">
        <f t="shared" si="9"/>
        <v>288.82000000000005</v>
      </c>
      <c r="V88" s="112">
        <f t="shared" si="10"/>
        <v>0</v>
      </c>
      <c r="Y88">
        <f>BAWANA!BA88+BAWANA!BB88</f>
        <v>5.59</v>
      </c>
      <c r="Z88">
        <f>BAWANA!BH88+BAWANA!BI88</f>
        <v>5.59</v>
      </c>
      <c r="AA88">
        <f>BAWANA!AB88+BAWANA!AC88</f>
        <v>5.59</v>
      </c>
      <c r="AB88">
        <f>BAWANA!AI88+BAWANA!AJ88</f>
        <v>5.59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840</v>
      </c>
      <c r="C89">
        <f>BAWANA!G89</f>
        <v>0</v>
      </c>
      <c r="D89">
        <f>BAWANA!AP89</f>
        <v>288.82000000000005</v>
      </c>
      <c r="E89">
        <f>BAWANA!AQ89</f>
        <v>0</v>
      </c>
      <c r="F89">
        <f t="shared" si="11"/>
        <v>672</v>
      </c>
      <c r="G89">
        <f t="shared" si="12"/>
        <v>288.82000000000005</v>
      </c>
      <c r="H89" s="112"/>
      <c r="I89">
        <f>BRPL_EOD!AM89+BRPL_EOD!AN89</f>
        <v>261.48</v>
      </c>
      <c r="J89">
        <f>BYPL_EOD!AM89+BYPL_EOD!AN89</f>
        <v>10.07</v>
      </c>
      <c r="K89">
        <f>MES_EOD!AM89+MES_EOD!AN89</f>
        <v>1.02</v>
      </c>
      <c r="L89">
        <f>NDMC_EOD!AM89+NDMC_EOD!AN89</f>
        <v>4.08</v>
      </c>
      <c r="M89">
        <f>TPDDL_EOD!AM89+TPDDL_EOD!AN89</f>
        <v>12.17</v>
      </c>
      <c r="N89">
        <f t="shared" si="7"/>
        <v>288.82</v>
      </c>
      <c r="O89" s="112">
        <f t="shared" si="8"/>
        <v>0</v>
      </c>
      <c r="P89">
        <v>261.48000000000008</v>
      </c>
      <c r="Q89">
        <v>10.070000000000002</v>
      </c>
      <c r="R89">
        <v>1.0200000000000002</v>
      </c>
      <c r="S89">
        <v>4.080000000000001</v>
      </c>
      <c r="T89">
        <v>12.170000000000002</v>
      </c>
      <c r="U89" s="114">
        <f t="shared" si="9"/>
        <v>288.82000000000005</v>
      </c>
      <c r="V89" s="112">
        <f t="shared" si="10"/>
        <v>0</v>
      </c>
      <c r="Y89">
        <f>BAWANA!BA89+BAWANA!BB89</f>
        <v>5.59</v>
      </c>
      <c r="Z89">
        <f>BAWANA!BH89+BAWANA!BI89</f>
        <v>5.59</v>
      </c>
      <c r="AA89">
        <f>BAWANA!AB89+BAWANA!AC89</f>
        <v>5.59</v>
      </c>
      <c r="AB89">
        <f>BAWANA!AI89+BAWANA!AJ89</f>
        <v>5.59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840</v>
      </c>
      <c r="C90">
        <f>BAWANA!G90</f>
        <v>0</v>
      </c>
      <c r="D90">
        <f>BAWANA!AP90</f>
        <v>288.82000000000005</v>
      </c>
      <c r="E90">
        <f>BAWANA!AQ90</f>
        <v>0</v>
      </c>
      <c r="F90">
        <f t="shared" si="11"/>
        <v>672</v>
      </c>
      <c r="G90">
        <f t="shared" si="12"/>
        <v>288.82000000000005</v>
      </c>
      <c r="H90" s="112"/>
      <c r="I90">
        <f>BRPL_EOD!AM90+BRPL_EOD!AN90</f>
        <v>261.48</v>
      </c>
      <c r="J90">
        <f>BYPL_EOD!AM90+BYPL_EOD!AN90</f>
        <v>10.07</v>
      </c>
      <c r="K90">
        <f>MES_EOD!AM90+MES_EOD!AN90</f>
        <v>1.02</v>
      </c>
      <c r="L90">
        <f>NDMC_EOD!AM90+NDMC_EOD!AN90</f>
        <v>4.08</v>
      </c>
      <c r="M90">
        <f>TPDDL_EOD!AM90+TPDDL_EOD!AN90</f>
        <v>12.17</v>
      </c>
      <c r="N90">
        <f t="shared" si="7"/>
        <v>288.82</v>
      </c>
      <c r="O90" s="112">
        <f t="shared" si="8"/>
        <v>0</v>
      </c>
      <c r="P90">
        <v>261.48000000000008</v>
      </c>
      <c r="Q90">
        <v>10.070000000000002</v>
      </c>
      <c r="R90">
        <v>1.0200000000000002</v>
      </c>
      <c r="S90">
        <v>4.080000000000001</v>
      </c>
      <c r="T90">
        <v>12.170000000000002</v>
      </c>
      <c r="U90" s="114">
        <f t="shared" si="9"/>
        <v>288.82000000000005</v>
      </c>
      <c r="V90" s="112">
        <f t="shared" si="10"/>
        <v>0</v>
      </c>
      <c r="Y90">
        <f>BAWANA!BA90+BAWANA!BB90</f>
        <v>5.59</v>
      </c>
      <c r="Z90">
        <f>BAWANA!BH90+BAWANA!BI90</f>
        <v>5.59</v>
      </c>
      <c r="AA90">
        <f>BAWANA!AB90+BAWANA!AC90</f>
        <v>5.59</v>
      </c>
      <c r="AB90">
        <f>BAWANA!AI90+BAWANA!AJ90</f>
        <v>5.59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840</v>
      </c>
      <c r="C91">
        <f>BAWANA!G91</f>
        <v>0</v>
      </c>
      <c r="D91">
        <f>BAWANA!AP91</f>
        <v>560</v>
      </c>
      <c r="E91">
        <f>BAWANA!AQ91</f>
        <v>0</v>
      </c>
      <c r="F91">
        <f t="shared" si="11"/>
        <v>672</v>
      </c>
      <c r="G91">
        <f t="shared" si="12"/>
        <v>560</v>
      </c>
      <c r="H91" s="112"/>
      <c r="I91">
        <f>BRPL_EOD!AM91+BRPL_EOD!AN91</f>
        <v>450.02</v>
      </c>
      <c r="J91">
        <f>BYPL_EOD!AM91+BYPL_EOD!AN91</f>
        <v>48.39</v>
      </c>
      <c r="K91">
        <f>MES_EOD!AM91+MES_EOD!AN91</f>
        <v>0</v>
      </c>
      <c r="L91">
        <f>NDMC_EOD!AM91+NDMC_EOD!AN91</f>
        <v>0</v>
      </c>
      <c r="M91">
        <f>TPDDL_EOD!AM91+TPDDL_EOD!AN91</f>
        <v>61.59</v>
      </c>
      <c r="N91">
        <f t="shared" si="7"/>
        <v>560</v>
      </c>
      <c r="O91" s="112">
        <f t="shared" si="8"/>
        <v>0</v>
      </c>
      <c r="P91">
        <v>450.02</v>
      </c>
      <c r="Q91">
        <v>48.39</v>
      </c>
      <c r="R91">
        <v>0</v>
      </c>
      <c r="S91">
        <v>0</v>
      </c>
      <c r="T91">
        <v>61.59</v>
      </c>
      <c r="U91" s="114">
        <f t="shared" si="9"/>
        <v>560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840</v>
      </c>
      <c r="C92">
        <f>BAWANA!G92</f>
        <v>0</v>
      </c>
      <c r="D92">
        <f>BAWANA!AP92</f>
        <v>560</v>
      </c>
      <c r="E92">
        <f>BAWANA!AQ92</f>
        <v>0</v>
      </c>
      <c r="F92">
        <f t="shared" si="11"/>
        <v>672</v>
      </c>
      <c r="G92">
        <f t="shared" si="12"/>
        <v>560</v>
      </c>
      <c r="H92" s="112"/>
      <c r="I92">
        <f>BRPL_EOD!AM92+BRPL_EOD!AN92</f>
        <v>450.02</v>
      </c>
      <c r="J92">
        <f>BYPL_EOD!AM92+BYPL_EOD!AN92</f>
        <v>48.39</v>
      </c>
      <c r="K92">
        <f>MES_EOD!AM92+MES_EOD!AN92</f>
        <v>0</v>
      </c>
      <c r="L92">
        <f>NDMC_EOD!AM92+NDMC_EOD!AN92</f>
        <v>0</v>
      </c>
      <c r="M92">
        <f>TPDDL_EOD!AM92+TPDDL_EOD!AN92</f>
        <v>61.59</v>
      </c>
      <c r="N92">
        <f t="shared" si="7"/>
        <v>560</v>
      </c>
      <c r="O92" s="112">
        <f t="shared" si="8"/>
        <v>0</v>
      </c>
      <c r="P92">
        <v>450.02</v>
      </c>
      <c r="Q92">
        <v>48.39</v>
      </c>
      <c r="R92">
        <v>0</v>
      </c>
      <c r="S92">
        <v>0</v>
      </c>
      <c r="T92">
        <v>61.59</v>
      </c>
      <c r="U92" s="114">
        <f t="shared" si="9"/>
        <v>560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840</v>
      </c>
      <c r="C93">
        <f>BAWANA!G93</f>
        <v>0</v>
      </c>
      <c r="D93">
        <f>BAWANA!AP93</f>
        <v>560</v>
      </c>
      <c r="E93">
        <f>BAWANA!AQ93</f>
        <v>0</v>
      </c>
      <c r="F93">
        <f t="shared" si="11"/>
        <v>672</v>
      </c>
      <c r="G93">
        <f t="shared" si="12"/>
        <v>560</v>
      </c>
      <c r="H93" s="112"/>
      <c r="I93">
        <f>BRPL_EOD!AM93+BRPL_EOD!AN93</f>
        <v>450.02</v>
      </c>
      <c r="J93">
        <f>BYPL_EOD!AM93+BYPL_EOD!AN93</f>
        <v>48.39</v>
      </c>
      <c r="K93">
        <f>MES_EOD!AM93+MES_EOD!AN93</f>
        <v>0</v>
      </c>
      <c r="L93">
        <f>NDMC_EOD!AM93+NDMC_EOD!AN93</f>
        <v>0</v>
      </c>
      <c r="M93">
        <f>TPDDL_EOD!AM93+TPDDL_EOD!AN93</f>
        <v>61.59</v>
      </c>
      <c r="N93">
        <f t="shared" si="7"/>
        <v>560</v>
      </c>
      <c r="O93" s="112">
        <f t="shared" si="8"/>
        <v>0</v>
      </c>
      <c r="P93">
        <v>450.02</v>
      </c>
      <c r="Q93">
        <v>48.39</v>
      </c>
      <c r="R93">
        <v>0</v>
      </c>
      <c r="S93">
        <v>0</v>
      </c>
      <c r="T93">
        <v>61.59</v>
      </c>
      <c r="U93" s="114">
        <f t="shared" si="9"/>
        <v>560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840</v>
      </c>
      <c r="C94">
        <f>BAWANA!G94</f>
        <v>0</v>
      </c>
      <c r="D94">
        <f>BAWANA!AP94</f>
        <v>560</v>
      </c>
      <c r="E94">
        <f>BAWANA!AQ94</f>
        <v>0</v>
      </c>
      <c r="F94">
        <f t="shared" si="11"/>
        <v>672</v>
      </c>
      <c r="G94">
        <f t="shared" si="12"/>
        <v>560</v>
      </c>
      <c r="H94" s="112"/>
      <c r="I94">
        <f>BRPL_EOD!AM94+BRPL_EOD!AN94</f>
        <v>450.02</v>
      </c>
      <c r="J94">
        <f>BYPL_EOD!AM94+BYPL_EOD!AN94</f>
        <v>48.39</v>
      </c>
      <c r="K94">
        <f>MES_EOD!AM94+MES_EOD!AN94</f>
        <v>0</v>
      </c>
      <c r="L94">
        <f>NDMC_EOD!AM94+NDMC_EOD!AN94</f>
        <v>0</v>
      </c>
      <c r="M94">
        <f>TPDDL_EOD!AM94+TPDDL_EOD!AN94</f>
        <v>61.59</v>
      </c>
      <c r="N94">
        <f t="shared" si="7"/>
        <v>560</v>
      </c>
      <c r="O94" s="112">
        <f t="shared" si="8"/>
        <v>0</v>
      </c>
      <c r="P94">
        <v>450.02</v>
      </c>
      <c r="Q94">
        <v>48.39</v>
      </c>
      <c r="R94">
        <v>0</v>
      </c>
      <c r="S94">
        <v>0</v>
      </c>
      <c r="T94">
        <v>61.59</v>
      </c>
      <c r="U94" s="114">
        <f t="shared" si="9"/>
        <v>560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840</v>
      </c>
      <c r="C95">
        <f>BAWANA!G95</f>
        <v>0</v>
      </c>
      <c r="D95">
        <f>BAWANA!AP95</f>
        <v>560</v>
      </c>
      <c r="E95">
        <f>BAWANA!AQ95</f>
        <v>0</v>
      </c>
      <c r="F95">
        <f t="shared" si="11"/>
        <v>672</v>
      </c>
      <c r="G95">
        <f t="shared" si="12"/>
        <v>560</v>
      </c>
      <c r="H95" s="112"/>
      <c r="I95">
        <f>BRPL_EOD!AM95+BRPL_EOD!AN95</f>
        <v>450.02</v>
      </c>
      <c r="J95">
        <f>BYPL_EOD!AM95+BYPL_EOD!AN95</f>
        <v>48.39</v>
      </c>
      <c r="K95">
        <f>MES_EOD!AM95+MES_EOD!AN95</f>
        <v>0</v>
      </c>
      <c r="L95">
        <f>NDMC_EOD!AM95+NDMC_EOD!AN95</f>
        <v>0</v>
      </c>
      <c r="M95">
        <f>TPDDL_EOD!AM95+TPDDL_EOD!AN95</f>
        <v>61.59</v>
      </c>
      <c r="N95">
        <f t="shared" si="7"/>
        <v>560</v>
      </c>
      <c r="O95" s="112">
        <f t="shared" si="8"/>
        <v>0</v>
      </c>
      <c r="P95">
        <v>450.02</v>
      </c>
      <c r="Q95">
        <v>48.39</v>
      </c>
      <c r="R95">
        <v>0</v>
      </c>
      <c r="S95">
        <v>0</v>
      </c>
      <c r="T95">
        <v>61.59</v>
      </c>
      <c r="U95" s="114">
        <f t="shared" si="9"/>
        <v>560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840</v>
      </c>
      <c r="C96">
        <f>BAWANA!G96</f>
        <v>0</v>
      </c>
      <c r="D96">
        <f>BAWANA!AP96</f>
        <v>560</v>
      </c>
      <c r="E96">
        <f>BAWANA!AQ96</f>
        <v>0</v>
      </c>
      <c r="F96">
        <f t="shared" si="11"/>
        <v>672</v>
      </c>
      <c r="G96">
        <f t="shared" si="12"/>
        <v>560</v>
      </c>
      <c r="H96" s="112"/>
      <c r="I96">
        <f>BRPL_EOD!AM96+BRPL_EOD!AN96</f>
        <v>450.02</v>
      </c>
      <c r="J96">
        <f>BYPL_EOD!AM96+BYPL_EOD!AN96</f>
        <v>48.39</v>
      </c>
      <c r="K96">
        <f>MES_EOD!AM96+MES_EOD!AN96</f>
        <v>0</v>
      </c>
      <c r="L96">
        <f>NDMC_EOD!AM96+NDMC_EOD!AN96</f>
        <v>0</v>
      </c>
      <c r="M96">
        <f>TPDDL_EOD!AM96+TPDDL_EOD!AN96</f>
        <v>61.59</v>
      </c>
      <c r="N96">
        <f t="shared" si="7"/>
        <v>560</v>
      </c>
      <c r="O96" s="112">
        <f t="shared" si="8"/>
        <v>0</v>
      </c>
      <c r="P96">
        <v>450.02</v>
      </c>
      <c r="Q96">
        <v>48.39</v>
      </c>
      <c r="R96">
        <v>0</v>
      </c>
      <c r="S96">
        <v>0</v>
      </c>
      <c r="T96">
        <v>61.59</v>
      </c>
      <c r="U96" s="114">
        <f t="shared" si="9"/>
        <v>560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840</v>
      </c>
      <c r="C97">
        <f>BAWANA!G97</f>
        <v>0</v>
      </c>
      <c r="D97">
        <f>BAWANA!AP97</f>
        <v>560</v>
      </c>
      <c r="E97">
        <f>BAWANA!AQ97</f>
        <v>0</v>
      </c>
      <c r="F97">
        <f t="shared" si="11"/>
        <v>672</v>
      </c>
      <c r="G97">
        <f t="shared" si="12"/>
        <v>560</v>
      </c>
      <c r="H97" s="112"/>
      <c r="I97">
        <f>BRPL_EOD!AM97+BRPL_EOD!AN97</f>
        <v>450.02</v>
      </c>
      <c r="J97">
        <f>BYPL_EOD!AM97+BYPL_EOD!AN97</f>
        <v>48.39</v>
      </c>
      <c r="K97">
        <f>MES_EOD!AM97+MES_EOD!AN97</f>
        <v>0</v>
      </c>
      <c r="L97">
        <f>NDMC_EOD!AM97+NDMC_EOD!AN97</f>
        <v>0</v>
      </c>
      <c r="M97">
        <f>TPDDL_EOD!AM97+TPDDL_EOD!AN97</f>
        <v>61.59</v>
      </c>
      <c r="N97">
        <f t="shared" si="7"/>
        <v>560</v>
      </c>
      <c r="O97" s="112">
        <f t="shared" si="8"/>
        <v>0</v>
      </c>
      <c r="P97">
        <v>450.02</v>
      </c>
      <c r="Q97">
        <v>48.39</v>
      </c>
      <c r="R97">
        <v>0</v>
      </c>
      <c r="S97">
        <v>0</v>
      </c>
      <c r="T97">
        <v>61.59</v>
      </c>
      <c r="U97" s="114">
        <f t="shared" si="9"/>
        <v>560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840</v>
      </c>
      <c r="C98">
        <f>BAWANA!G98</f>
        <v>0</v>
      </c>
      <c r="D98">
        <f>BAWANA!AP98</f>
        <v>560</v>
      </c>
      <c r="E98">
        <f>BAWANA!AQ98</f>
        <v>0</v>
      </c>
      <c r="F98">
        <f t="shared" si="11"/>
        <v>672</v>
      </c>
      <c r="G98">
        <f t="shared" si="12"/>
        <v>560</v>
      </c>
      <c r="H98" s="112"/>
      <c r="I98">
        <f>BRPL_EOD!AM98+BRPL_EOD!AN98</f>
        <v>450.02</v>
      </c>
      <c r="J98">
        <f>BYPL_EOD!AM98+BYPL_EOD!AN98</f>
        <v>48.39</v>
      </c>
      <c r="K98">
        <f>MES_EOD!AM98+MES_EOD!AN98</f>
        <v>0</v>
      </c>
      <c r="L98">
        <f>NDMC_EOD!AM98+NDMC_EOD!AN98</f>
        <v>0</v>
      </c>
      <c r="M98">
        <f>TPDDL_EOD!AM98+TPDDL_EOD!AN98</f>
        <v>61.59</v>
      </c>
      <c r="N98">
        <f t="shared" si="7"/>
        <v>560</v>
      </c>
      <c r="O98" s="112">
        <f t="shared" si="8"/>
        <v>0</v>
      </c>
      <c r="P98">
        <v>450.02</v>
      </c>
      <c r="Q98">
        <v>48.39</v>
      </c>
      <c r="R98">
        <v>0</v>
      </c>
      <c r="S98">
        <v>0</v>
      </c>
      <c r="T98">
        <v>61.59</v>
      </c>
      <c r="U98" s="114">
        <f t="shared" si="9"/>
        <v>560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20.34</v>
      </c>
      <c r="C99" s="114">
        <f t="shared" ref="C99:U99" si="14">SUM(C3:C98)/4000</f>
        <v>0.15</v>
      </c>
      <c r="D99" s="114">
        <f t="shared" si="14"/>
        <v>4.8389777499999997</v>
      </c>
      <c r="E99" s="114">
        <f t="shared" si="14"/>
        <v>0.15</v>
      </c>
      <c r="F99" s="114">
        <f t="shared" si="14"/>
        <v>16.391999999999999</v>
      </c>
      <c r="G99" s="114">
        <f t="shared" si="14"/>
        <v>4.9889777500000001</v>
      </c>
      <c r="H99" s="114"/>
      <c r="I99" s="114">
        <f t="shared" si="14"/>
        <v>4.6939674999999985</v>
      </c>
      <c r="J99" s="114">
        <f t="shared" si="14"/>
        <v>0.12844999999999998</v>
      </c>
      <c r="K99" s="114">
        <f t="shared" si="14"/>
        <v>1.0200000000000001E-3</v>
      </c>
      <c r="L99" s="114">
        <f t="shared" si="14"/>
        <v>4.0800000000000003E-3</v>
      </c>
      <c r="M99" s="114">
        <f t="shared" si="14"/>
        <v>0.16147000000000003</v>
      </c>
      <c r="N99" s="114">
        <f t="shared" si="14"/>
        <v>4.9889874999999995</v>
      </c>
      <c r="O99" s="114">
        <f t="shared" si="14"/>
        <v>-9.7499999999826052E-6</v>
      </c>
      <c r="P99" s="114">
        <f t="shared" si="14"/>
        <v>4.6939577499999992</v>
      </c>
      <c r="Q99" s="114">
        <f t="shared" si="14"/>
        <v>0.12844999999999998</v>
      </c>
      <c r="R99" s="114">
        <f t="shared" si="14"/>
        <v>1.0200000000000003E-3</v>
      </c>
      <c r="S99" s="114">
        <f t="shared" si="14"/>
        <v>4.0800000000000012E-3</v>
      </c>
      <c r="T99" s="114">
        <f t="shared" si="14"/>
        <v>0.16147000000000006</v>
      </c>
      <c r="U99" s="114">
        <f t="shared" si="14"/>
        <v>4.9889777500000001</v>
      </c>
      <c r="V99" s="114">
        <f t="shared" si="10"/>
        <v>0</v>
      </c>
      <c r="Y99" s="114">
        <f t="shared" ref="Y99:AD99" si="15">SUM(Y3:Y98)/4000</f>
        <v>5.5899999999999995E-3</v>
      </c>
      <c r="Z99" s="114">
        <f t="shared" si="15"/>
        <v>5.5899999999999995E-3</v>
      </c>
      <c r="AA99" s="114">
        <f t="shared" si="15"/>
        <v>5.5899999999999995E-3</v>
      </c>
      <c r="AB99" s="114">
        <f t="shared" si="15"/>
        <v>5.5899999999999995E-3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76.241354000000001</v>
      </c>
      <c r="H3">
        <v>0</v>
      </c>
      <c r="I3">
        <v>0</v>
      </c>
      <c r="J3">
        <v>70.607991999999996</v>
      </c>
      <c r="K3">
        <v>688.11594700000001</v>
      </c>
      <c r="L3">
        <v>422.44379900000001</v>
      </c>
      <c r="M3">
        <v>96.955943000000005</v>
      </c>
      <c r="N3">
        <v>124.384996</v>
      </c>
      <c r="O3">
        <v>130.58071699999999</v>
      </c>
      <c r="P3">
        <v>149.98894999999999</v>
      </c>
      <c r="Q3">
        <v>20.131609999999998</v>
      </c>
      <c r="R3">
        <v>44.306624999999997</v>
      </c>
      <c r="S3">
        <v>27.638981000000001</v>
      </c>
      <c r="T3">
        <v>3.0945860000000001</v>
      </c>
      <c r="U3">
        <v>405</v>
      </c>
      <c r="V3">
        <v>19.501072000000001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48.061827999999998</v>
      </c>
      <c r="AH3">
        <v>179.96245400000001</v>
      </c>
      <c r="AI3">
        <v>4.2720909999999996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3.7149000000000001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3287.2764509999984</v>
      </c>
    </row>
    <row r="4" spans="1:121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76.241354000000001</v>
      </c>
      <c r="H4">
        <v>0</v>
      </c>
      <c r="I4">
        <v>0</v>
      </c>
      <c r="J4">
        <v>70.607991999999996</v>
      </c>
      <c r="K4">
        <v>688.11594700000001</v>
      </c>
      <c r="L4">
        <v>422.44379900000001</v>
      </c>
      <c r="M4">
        <v>96.955943000000005</v>
      </c>
      <c r="N4">
        <v>124.384996</v>
      </c>
      <c r="O4">
        <v>130.58071699999999</v>
      </c>
      <c r="P4">
        <v>149.98894999999999</v>
      </c>
      <c r="Q4">
        <v>20.131609999999998</v>
      </c>
      <c r="R4">
        <v>44.306624999999997</v>
      </c>
      <c r="S4">
        <v>27.638981000000001</v>
      </c>
      <c r="T4">
        <v>3.0945860000000001</v>
      </c>
      <c r="U4">
        <v>405</v>
      </c>
      <c r="V4">
        <v>19.501072000000001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48.061827999999998</v>
      </c>
      <c r="AH4">
        <v>179.96245400000001</v>
      </c>
      <c r="AI4">
        <v>4.2720909999999996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3.7149000000000001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3287.2764509999984</v>
      </c>
    </row>
    <row r="5" spans="1:121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76.241354000000001</v>
      </c>
      <c r="H5">
        <v>0</v>
      </c>
      <c r="I5">
        <v>0</v>
      </c>
      <c r="J5">
        <v>70.607991999999996</v>
      </c>
      <c r="K5">
        <v>688.11594700000001</v>
      </c>
      <c r="L5">
        <v>422.44379900000001</v>
      </c>
      <c r="M5">
        <v>96.955943000000005</v>
      </c>
      <c r="N5">
        <v>124.384996</v>
      </c>
      <c r="O5">
        <v>130.58071699999999</v>
      </c>
      <c r="P5">
        <v>109.522133</v>
      </c>
      <c r="Q5">
        <v>17.763186000000001</v>
      </c>
      <c r="R5">
        <v>44.306624999999997</v>
      </c>
      <c r="S5">
        <v>27.638981000000001</v>
      </c>
      <c r="T5">
        <v>3.0945860000000001</v>
      </c>
      <c r="U5">
        <v>405</v>
      </c>
      <c r="V5">
        <v>19.501072000000001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48.061827999999998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3.7149000000000001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3238.1679949999989</v>
      </c>
    </row>
    <row r="6" spans="1:121">
      <c r="A6" t="s">
        <v>48</v>
      </c>
      <c r="B6">
        <v>0</v>
      </c>
      <c r="C6">
        <v>0</v>
      </c>
      <c r="D6">
        <v>50.181708999999998</v>
      </c>
      <c r="E6">
        <v>0</v>
      </c>
      <c r="F6">
        <v>0</v>
      </c>
      <c r="G6">
        <v>76.241354000000001</v>
      </c>
      <c r="H6">
        <v>0</v>
      </c>
      <c r="I6">
        <v>0</v>
      </c>
      <c r="J6">
        <v>70.607991999999996</v>
      </c>
      <c r="K6">
        <v>688.11594700000001</v>
      </c>
      <c r="L6">
        <v>422.44379900000001</v>
      </c>
      <c r="M6">
        <v>96.955943000000005</v>
      </c>
      <c r="N6">
        <v>124.384996</v>
      </c>
      <c r="O6">
        <v>130.58071699999999</v>
      </c>
      <c r="P6">
        <v>109.522133</v>
      </c>
      <c r="Q6">
        <v>17.763186000000001</v>
      </c>
      <c r="R6">
        <v>44.306624999999997</v>
      </c>
      <c r="S6">
        <v>27.638981000000001</v>
      </c>
      <c r="T6">
        <v>3.0945860000000001</v>
      </c>
      <c r="U6">
        <v>405</v>
      </c>
      <c r="V6">
        <v>19.501072000000001</v>
      </c>
      <c r="W6">
        <v>44.311</v>
      </c>
      <c r="X6">
        <v>147.20237499999999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48.061827999999998</v>
      </c>
      <c r="AH6">
        <v>179.96245400000001</v>
      </c>
      <c r="AI6">
        <v>4.2720909999999996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3.7149000000000001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3238.1679949999989</v>
      </c>
    </row>
    <row r="7" spans="1:121">
      <c r="A7" t="s">
        <v>49</v>
      </c>
      <c r="B7">
        <v>0</v>
      </c>
      <c r="C7">
        <v>0</v>
      </c>
      <c r="D7">
        <v>50.181708999999998</v>
      </c>
      <c r="E7">
        <v>0</v>
      </c>
      <c r="F7">
        <v>0</v>
      </c>
      <c r="G7">
        <v>77.578920999999994</v>
      </c>
      <c r="H7">
        <v>0</v>
      </c>
      <c r="I7">
        <v>0</v>
      </c>
      <c r="J7">
        <v>70.607991999999996</v>
      </c>
      <c r="K7">
        <v>688.11594700000001</v>
      </c>
      <c r="L7">
        <v>422.44379900000001</v>
      </c>
      <c r="M7">
        <v>96.955943000000005</v>
      </c>
      <c r="N7">
        <v>124.384996</v>
      </c>
      <c r="O7">
        <v>130.58071699999999</v>
      </c>
      <c r="P7">
        <v>109.522133</v>
      </c>
      <c r="Q7">
        <v>17.763186000000001</v>
      </c>
      <c r="R7">
        <v>44.306624999999997</v>
      </c>
      <c r="S7">
        <v>27.638981000000001</v>
      </c>
      <c r="T7">
        <v>3.0945860000000001</v>
      </c>
      <c r="U7">
        <v>405</v>
      </c>
      <c r="V7">
        <v>19.501072000000001</v>
      </c>
      <c r="W7">
        <v>44.311</v>
      </c>
      <c r="X7">
        <v>147.20237499999999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48.061827999999998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3.7149000000000001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3233.8062979999986</v>
      </c>
    </row>
    <row r="8" spans="1:121">
      <c r="A8" t="s">
        <v>50</v>
      </c>
      <c r="B8">
        <v>0</v>
      </c>
      <c r="C8">
        <v>0</v>
      </c>
      <c r="D8">
        <v>50.181708999999998</v>
      </c>
      <c r="E8">
        <v>0</v>
      </c>
      <c r="F8">
        <v>0</v>
      </c>
      <c r="G8">
        <v>77.578920999999994</v>
      </c>
      <c r="H8">
        <v>0</v>
      </c>
      <c r="I8">
        <v>0</v>
      </c>
      <c r="J8">
        <v>70.607991999999996</v>
      </c>
      <c r="K8">
        <v>688.11594700000001</v>
      </c>
      <c r="L8">
        <v>422.44379900000001</v>
      </c>
      <c r="M8">
        <v>96.955943000000005</v>
      </c>
      <c r="N8">
        <v>124.384996</v>
      </c>
      <c r="O8">
        <v>130.58071699999999</v>
      </c>
      <c r="P8">
        <v>109.522133</v>
      </c>
      <c r="Q8">
        <v>17.763186000000001</v>
      </c>
      <c r="R8">
        <v>44.306624999999997</v>
      </c>
      <c r="S8">
        <v>27.638981000000001</v>
      </c>
      <c r="T8">
        <v>3.0945860000000001</v>
      </c>
      <c r="U8">
        <v>405</v>
      </c>
      <c r="V8">
        <v>19.501072000000001</v>
      </c>
      <c r="W8">
        <v>44.311</v>
      </c>
      <c r="X8">
        <v>147.20237499999999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48.061827999999998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3.7149000000000001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3228.7319079999984</v>
      </c>
    </row>
    <row r="9" spans="1:121">
      <c r="A9" t="s">
        <v>51</v>
      </c>
      <c r="B9">
        <v>0</v>
      </c>
      <c r="C9">
        <v>0</v>
      </c>
      <c r="D9">
        <v>50.181708999999998</v>
      </c>
      <c r="E9">
        <v>0</v>
      </c>
      <c r="F9">
        <v>0</v>
      </c>
      <c r="G9">
        <v>77.578920999999994</v>
      </c>
      <c r="H9">
        <v>0</v>
      </c>
      <c r="I9">
        <v>0</v>
      </c>
      <c r="J9">
        <v>70.607991999999996</v>
      </c>
      <c r="K9">
        <v>688.11594700000001</v>
      </c>
      <c r="L9">
        <v>422.44379900000001</v>
      </c>
      <c r="M9">
        <v>96.955943000000005</v>
      </c>
      <c r="N9">
        <v>124.384996</v>
      </c>
      <c r="O9">
        <v>130.58071699999999</v>
      </c>
      <c r="P9">
        <v>125.62832899999999</v>
      </c>
      <c r="Q9">
        <v>17.763186000000001</v>
      </c>
      <c r="R9">
        <v>44.306624999999997</v>
      </c>
      <c r="S9">
        <v>27.638981000000001</v>
      </c>
      <c r="T9">
        <v>3.0945860000000001</v>
      </c>
      <c r="U9">
        <v>405</v>
      </c>
      <c r="V9">
        <v>20.201072</v>
      </c>
      <c r="W9">
        <v>44.311</v>
      </c>
      <c r="X9">
        <v>147.20237499999999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48.061827999999998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5.8672639999999996</v>
      </c>
      <c r="AN9">
        <v>1.19116</v>
      </c>
      <c r="AO9">
        <v>0</v>
      </c>
      <c r="AP9">
        <v>3.7149000000000001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3245.3795289999985</v>
      </c>
    </row>
    <row r="10" spans="1:121">
      <c r="A10" t="s">
        <v>52</v>
      </c>
      <c r="B10">
        <v>0</v>
      </c>
      <c r="C10">
        <v>0</v>
      </c>
      <c r="D10">
        <v>50.181708999999998</v>
      </c>
      <c r="E10">
        <v>0</v>
      </c>
      <c r="F10">
        <v>0</v>
      </c>
      <c r="G10">
        <v>77.578920999999994</v>
      </c>
      <c r="H10">
        <v>0</v>
      </c>
      <c r="I10">
        <v>0</v>
      </c>
      <c r="J10">
        <v>70.607991999999996</v>
      </c>
      <c r="K10">
        <v>688.11594700000001</v>
      </c>
      <c r="L10">
        <v>422.44379900000001</v>
      </c>
      <c r="M10">
        <v>96.955943000000005</v>
      </c>
      <c r="N10">
        <v>124.384996</v>
      </c>
      <c r="O10">
        <v>130.58071699999999</v>
      </c>
      <c r="P10">
        <v>127.641603</v>
      </c>
      <c r="Q10">
        <v>17.763186000000001</v>
      </c>
      <c r="R10">
        <v>44.306624999999997</v>
      </c>
      <c r="S10">
        <v>27.638981000000001</v>
      </c>
      <c r="T10">
        <v>3.0945860000000001</v>
      </c>
      <c r="U10">
        <v>405</v>
      </c>
      <c r="V10">
        <v>20.201072</v>
      </c>
      <c r="W10">
        <v>44.311</v>
      </c>
      <c r="X10">
        <v>147.20237499999999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48.061827999999998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3.7149000000000001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3241.5255389999988</v>
      </c>
    </row>
    <row r="11" spans="1:121">
      <c r="A11" t="s">
        <v>53</v>
      </c>
      <c r="B11">
        <v>0</v>
      </c>
      <c r="C11">
        <v>0</v>
      </c>
      <c r="D11">
        <v>50.572735000000002</v>
      </c>
      <c r="E11">
        <v>0</v>
      </c>
      <c r="F11">
        <v>0</v>
      </c>
      <c r="G11">
        <v>82.394164000000004</v>
      </c>
      <c r="H11">
        <v>0</v>
      </c>
      <c r="I11">
        <v>0</v>
      </c>
      <c r="J11">
        <v>70.607991999999996</v>
      </c>
      <c r="K11">
        <v>688.11594700000001</v>
      </c>
      <c r="L11">
        <v>422.44379900000001</v>
      </c>
      <c r="M11">
        <v>96.955943000000005</v>
      </c>
      <c r="N11">
        <v>124.384996</v>
      </c>
      <c r="O11">
        <v>130.58071699999999</v>
      </c>
      <c r="P11">
        <v>129.654878</v>
      </c>
      <c r="Q11">
        <v>17.763186000000001</v>
      </c>
      <c r="R11">
        <v>44.306624999999997</v>
      </c>
      <c r="S11">
        <v>27.638981000000001</v>
      </c>
      <c r="T11">
        <v>3.0945860000000001</v>
      </c>
      <c r="U11">
        <v>405</v>
      </c>
      <c r="V11">
        <v>20.201072</v>
      </c>
      <c r="W11">
        <v>44.311</v>
      </c>
      <c r="X11">
        <v>147.20237499999999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48.061827999999998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3.7149000000000001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3237.8610489999987</v>
      </c>
    </row>
    <row r="12" spans="1:121">
      <c r="A12" t="s">
        <v>54</v>
      </c>
      <c r="B12">
        <v>0</v>
      </c>
      <c r="C12">
        <v>0</v>
      </c>
      <c r="D12">
        <v>50.572735000000002</v>
      </c>
      <c r="E12">
        <v>0</v>
      </c>
      <c r="F12">
        <v>0</v>
      </c>
      <c r="G12">
        <v>82.394164000000004</v>
      </c>
      <c r="H12">
        <v>0</v>
      </c>
      <c r="I12">
        <v>0</v>
      </c>
      <c r="J12">
        <v>70.607991999999996</v>
      </c>
      <c r="K12">
        <v>688.11594700000001</v>
      </c>
      <c r="L12">
        <v>422.44379900000001</v>
      </c>
      <c r="M12">
        <v>96.955943000000005</v>
      </c>
      <c r="N12">
        <v>124.384996</v>
      </c>
      <c r="O12">
        <v>130.58071699999999</v>
      </c>
      <c r="P12">
        <v>131.66815199999999</v>
      </c>
      <c r="Q12">
        <v>17.763186000000001</v>
      </c>
      <c r="R12">
        <v>44.306624999999997</v>
      </c>
      <c r="S12">
        <v>27.638981000000001</v>
      </c>
      <c r="T12">
        <v>3.0945860000000001</v>
      </c>
      <c r="U12">
        <v>405</v>
      </c>
      <c r="V12">
        <v>20.201072</v>
      </c>
      <c r="W12">
        <v>44.311</v>
      </c>
      <c r="X12">
        <v>147.20237499999999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48.061827999999998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3.7149000000000001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3239.8743229999986</v>
      </c>
    </row>
    <row r="13" spans="1:121">
      <c r="A13" t="s">
        <v>55</v>
      </c>
      <c r="B13">
        <v>0</v>
      </c>
      <c r="C13">
        <v>0</v>
      </c>
      <c r="D13">
        <v>50.572735000000002</v>
      </c>
      <c r="E13">
        <v>0</v>
      </c>
      <c r="F13">
        <v>0</v>
      </c>
      <c r="G13">
        <v>82.394164000000004</v>
      </c>
      <c r="H13">
        <v>0</v>
      </c>
      <c r="I13">
        <v>0</v>
      </c>
      <c r="J13">
        <v>70.607991999999996</v>
      </c>
      <c r="K13">
        <v>688.11594700000001</v>
      </c>
      <c r="L13">
        <v>422.44379900000001</v>
      </c>
      <c r="M13">
        <v>96.955943000000005</v>
      </c>
      <c r="N13">
        <v>124.384996</v>
      </c>
      <c r="O13">
        <v>130.58071699999999</v>
      </c>
      <c r="P13">
        <v>133.68142700000001</v>
      </c>
      <c r="Q13">
        <v>17.763186000000001</v>
      </c>
      <c r="R13">
        <v>44.306624999999997</v>
      </c>
      <c r="S13">
        <v>27.638981000000001</v>
      </c>
      <c r="T13">
        <v>3.0945860000000001</v>
      </c>
      <c r="U13">
        <v>405</v>
      </c>
      <c r="V13">
        <v>20.201072</v>
      </c>
      <c r="W13">
        <v>44.311</v>
      </c>
      <c r="X13">
        <v>147.20237499999999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48.061827999999998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3.7149000000000001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3241.8875979999984</v>
      </c>
    </row>
    <row r="14" spans="1:121">
      <c r="A14" t="s">
        <v>56</v>
      </c>
      <c r="B14">
        <v>0</v>
      </c>
      <c r="C14">
        <v>0</v>
      </c>
      <c r="D14">
        <v>50.572735000000002</v>
      </c>
      <c r="E14">
        <v>0</v>
      </c>
      <c r="F14">
        <v>0</v>
      </c>
      <c r="G14">
        <v>82.394164000000004</v>
      </c>
      <c r="H14">
        <v>0</v>
      </c>
      <c r="I14">
        <v>0</v>
      </c>
      <c r="J14">
        <v>70.607991999999996</v>
      </c>
      <c r="K14">
        <v>688.11594700000001</v>
      </c>
      <c r="L14">
        <v>422.44379900000001</v>
      </c>
      <c r="M14">
        <v>96.955943000000005</v>
      </c>
      <c r="N14">
        <v>124.384996</v>
      </c>
      <c r="O14">
        <v>130.58071699999999</v>
      </c>
      <c r="P14">
        <v>135.69470100000001</v>
      </c>
      <c r="Q14">
        <v>17.763186000000001</v>
      </c>
      <c r="R14">
        <v>44.306624999999997</v>
      </c>
      <c r="S14">
        <v>27.638981000000001</v>
      </c>
      <c r="T14">
        <v>3.0945860000000001</v>
      </c>
      <c r="U14">
        <v>405</v>
      </c>
      <c r="V14">
        <v>20.201072</v>
      </c>
      <c r="W14">
        <v>44.311</v>
      </c>
      <c r="X14">
        <v>147.20237499999999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48.061827999999998</v>
      </c>
      <c r="AH14">
        <v>179.96245400000001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3.7149000000000001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3243.9008719999983</v>
      </c>
    </row>
    <row r="15" spans="1:121">
      <c r="A15" t="s">
        <v>57</v>
      </c>
      <c r="B15">
        <v>0</v>
      </c>
      <c r="C15">
        <v>0</v>
      </c>
      <c r="D15">
        <v>50.572735000000002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70.607991999999996</v>
      </c>
      <c r="K15">
        <v>685.71594700000003</v>
      </c>
      <c r="L15">
        <v>412.94379900000001</v>
      </c>
      <c r="M15">
        <v>94.755943000000002</v>
      </c>
      <c r="N15">
        <v>121.984996</v>
      </c>
      <c r="O15">
        <v>127.880717</v>
      </c>
      <c r="P15">
        <v>133.307976</v>
      </c>
      <c r="Q15">
        <v>17.363185999999999</v>
      </c>
      <c r="R15">
        <v>43.606625000000001</v>
      </c>
      <c r="S15">
        <v>27.038981</v>
      </c>
      <c r="T15">
        <v>1.494586</v>
      </c>
      <c r="U15">
        <v>405</v>
      </c>
      <c r="V15">
        <v>20.801072000000001</v>
      </c>
      <c r="W15">
        <v>44.311</v>
      </c>
      <c r="X15">
        <v>147.20237499999999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48.061827999999998</v>
      </c>
      <c r="AH15">
        <v>179.96245400000001</v>
      </c>
      <c r="AI15">
        <v>4.2720909999999996</v>
      </c>
      <c r="AJ15">
        <v>0</v>
      </c>
      <c r="AK15">
        <v>67.990881999999999</v>
      </c>
      <c r="AL15">
        <v>79.016000000000005</v>
      </c>
      <c r="AM15">
        <v>0</v>
      </c>
      <c r="AN15">
        <v>1.19116</v>
      </c>
      <c r="AO15">
        <v>0</v>
      </c>
      <c r="AP15">
        <v>3.7149000000000001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3219.238237999999</v>
      </c>
    </row>
    <row r="16" spans="1:121">
      <c r="A16" t="s">
        <v>58</v>
      </c>
      <c r="B16">
        <v>0</v>
      </c>
      <c r="C16">
        <v>0</v>
      </c>
      <c r="D16">
        <v>50.572735000000002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70.607991999999996</v>
      </c>
      <c r="K16">
        <v>685.71594700000003</v>
      </c>
      <c r="L16">
        <v>412.94379900000001</v>
      </c>
      <c r="M16">
        <v>94.755943000000002</v>
      </c>
      <c r="N16">
        <v>121.984996</v>
      </c>
      <c r="O16">
        <v>127.880717</v>
      </c>
      <c r="P16">
        <v>134.91859500000001</v>
      </c>
      <c r="Q16">
        <v>17.363185999999999</v>
      </c>
      <c r="R16">
        <v>43.606625000000001</v>
      </c>
      <c r="S16">
        <v>27.038981</v>
      </c>
      <c r="T16">
        <v>1.494586</v>
      </c>
      <c r="U16">
        <v>405</v>
      </c>
      <c r="V16">
        <v>20.801072000000001</v>
      </c>
      <c r="W16">
        <v>44.311</v>
      </c>
      <c r="X16">
        <v>147.20237499999999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48.061827999999998</v>
      </c>
      <c r="AH16">
        <v>179.96245400000001</v>
      </c>
      <c r="AI16">
        <v>18.308964</v>
      </c>
      <c r="AJ16">
        <v>0</v>
      </c>
      <c r="AK16">
        <v>67.990881999999999</v>
      </c>
      <c r="AL16">
        <v>79.016000000000005</v>
      </c>
      <c r="AM16">
        <v>0</v>
      </c>
      <c r="AN16">
        <v>1.19116</v>
      </c>
      <c r="AO16">
        <v>0</v>
      </c>
      <c r="AP16">
        <v>3.7149000000000001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3234.8857299999991</v>
      </c>
    </row>
    <row r="17" spans="1:117">
      <c r="A17" t="s">
        <v>59</v>
      </c>
      <c r="B17">
        <v>0</v>
      </c>
      <c r="C17">
        <v>0</v>
      </c>
      <c r="D17">
        <v>50.572735000000002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70.607991999999996</v>
      </c>
      <c r="K17">
        <v>685.71594700000003</v>
      </c>
      <c r="L17">
        <v>412.94379900000001</v>
      </c>
      <c r="M17">
        <v>94.755943000000002</v>
      </c>
      <c r="N17">
        <v>121.984996</v>
      </c>
      <c r="O17">
        <v>127.880717</v>
      </c>
      <c r="P17">
        <v>134.91859500000001</v>
      </c>
      <c r="Q17">
        <v>17.363185999999999</v>
      </c>
      <c r="R17">
        <v>43.606625000000001</v>
      </c>
      <c r="S17">
        <v>27.038981</v>
      </c>
      <c r="T17">
        <v>1.494586</v>
      </c>
      <c r="U17">
        <v>405</v>
      </c>
      <c r="V17">
        <v>20.801072000000001</v>
      </c>
      <c r="W17">
        <v>44.311</v>
      </c>
      <c r="X17">
        <v>147.20237499999999</v>
      </c>
      <c r="Y17">
        <v>0</v>
      </c>
      <c r="Z17">
        <v>13.041600000000001</v>
      </c>
      <c r="AA17">
        <v>28.045000000000002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48.061827999999998</v>
      </c>
      <c r="AH17">
        <v>179.96245400000001</v>
      </c>
      <c r="AI17">
        <v>18.308964</v>
      </c>
      <c r="AJ17">
        <v>0</v>
      </c>
      <c r="AK17">
        <v>67.990881999999999</v>
      </c>
      <c r="AL17">
        <v>79.016000000000005</v>
      </c>
      <c r="AM17">
        <v>0</v>
      </c>
      <c r="AN17">
        <v>1.19116</v>
      </c>
      <c r="AO17">
        <v>0</v>
      </c>
      <c r="AP17">
        <v>3.7149000000000001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3227.3034499999994</v>
      </c>
    </row>
    <row r="18" spans="1:117">
      <c r="A18" t="s">
        <v>60</v>
      </c>
      <c r="B18">
        <v>0</v>
      </c>
      <c r="C18">
        <v>0</v>
      </c>
      <c r="D18">
        <v>50.572735000000002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70.607991999999996</v>
      </c>
      <c r="K18">
        <v>685.71594700000003</v>
      </c>
      <c r="L18">
        <v>422.44379900000001</v>
      </c>
      <c r="M18">
        <v>94.755943000000002</v>
      </c>
      <c r="N18">
        <v>121.984996</v>
      </c>
      <c r="O18">
        <v>127.880717</v>
      </c>
      <c r="P18">
        <v>134.91859500000001</v>
      </c>
      <c r="Q18">
        <v>17.363185999999999</v>
      </c>
      <c r="R18">
        <v>43.606625000000001</v>
      </c>
      <c r="S18">
        <v>27.038981</v>
      </c>
      <c r="T18">
        <v>1.494586</v>
      </c>
      <c r="U18">
        <v>405</v>
      </c>
      <c r="V18">
        <v>20.801072000000001</v>
      </c>
      <c r="W18">
        <v>44.311</v>
      </c>
      <c r="X18">
        <v>147.20237499999999</v>
      </c>
      <c r="Y18">
        <v>0</v>
      </c>
      <c r="Z18">
        <v>13.041600000000001</v>
      </c>
      <c r="AA18">
        <v>28.045000000000002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48.061827999999998</v>
      </c>
      <c r="AH18">
        <v>179.96245400000001</v>
      </c>
      <c r="AI18">
        <v>18.308964</v>
      </c>
      <c r="AJ18">
        <v>0</v>
      </c>
      <c r="AK18">
        <v>67.990881999999999</v>
      </c>
      <c r="AL18">
        <v>79.016000000000005</v>
      </c>
      <c r="AM18">
        <v>0</v>
      </c>
      <c r="AN18">
        <v>1.19116</v>
      </c>
      <c r="AO18">
        <v>0</v>
      </c>
      <c r="AP18">
        <v>3.7149000000000001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3236.8034499999994</v>
      </c>
    </row>
    <row r="19" spans="1:117">
      <c r="A19" t="s">
        <v>61</v>
      </c>
      <c r="B19">
        <v>0</v>
      </c>
      <c r="C19">
        <v>0</v>
      </c>
      <c r="D19">
        <v>50.833419999999997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70.607991999999996</v>
      </c>
      <c r="K19">
        <v>685.71594700000003</v>
      </c>
      <c r="L19">
        <v>412.94379900000001</v>
      </c>
      <c r="M19">
        <v>94.755943000000002</v>
      </c>
      <c r="N19">
        <v>121.984996</v>
      </c>
      <c r="O19">
        <v>127.880717</v>
      </c>
      <c r="P19">
        <v>134.91859500000001</v>
      </c>
      <c r="Q19">
        <v>17.363185999999999</v>
      </c>
      <c r="R19">
        <v>43.606625000000001</v>
      </c>
      <c r="S19">
        <v>27.038981</v>
      </c>
      <c r="T19">
        <v>1.494586</v>
      </c>
      <c r="U19">
        <v>405</v>
      </c>
      <c r="V19">
        <v>20.801072000000001</v>
      </c>
      <c r="W19">
        <v>44.311</v>
      </c>
      <c r="X19">
        <v>147.20237499999999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48.061827999999998</v>
      </c>
      <c r="AH19">
        <v>179.96245400000001</v>
      </c>
      <c r="AI19">
        <v>18.308964</v>
      </c>
      <c r="AJ19">
        <v>0</v>
      </c>
      <c r="AK19">
        <v>67.990881999999999</v>
      </c>
      <c r="AL19">
        <v>79.016000000000005</v>
      </c>
      <c r="AM19">
        <v>0</v>
      </c>
      <c r="AN19">
        <v>1.19116</v>
      </c>
      <c r="AO19">
        <v>0</v>
      </c>
      <c r="AP19">
        <v>3.7149000000000001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3227.5641349999996</v>
      </c>
    </row>
    <row r="20" spans="1:117">
      <c r="A20" t="s">
        <v>62</v>
      </c>
      <c r="B20">
        <v>0</v>
      </c>
      <c r="C20">
        <v>0</v>
      </c>
      <c r="D20">
        <v>50.833419999999997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70.607991999999996</v>
      </c>
      <c r="K20">
        <v>685.71594700000003</v>
      </c>
      <c r="L20">
        <v>412.94379900000001</v>
      </c>
      <c r="M20">
        <v>94.755943000000002</v>
      </c>
      <c r="N20">
        <v>121.984996</v>
      </c>
      <c r="O20">
        <v>127.880717</v>
      </c>
      <c r="P20">
        <v>134.91859500000001</v>
      </c>
      <c r="Q20">
        <v>17.363185999999999</v>
      </c>
      <c r="R20">
        <v>43.606625000000001</v>
      </c>
      <c r="S20">
        <v>27.038981</v>
      </c>
      <c r="T20">
        <v>1.494586</v>
      </c>
      <c r="U20">
        <v>405</v>
      </c>
      <c r="V20">
        <v>20.801072000000001</v>
      </c>
      <c r="W20">
        <v>44.311</v>
      </c>
      <c r="X20">
        <v>147.20237499999999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48.061827999999998</v>
      </c>
      <c r="AH20">
        <v>179.96245400000001</v>
      </c>
      <c r="AI20">
        <v>4.2720909999999996</v>
      </c>
      <c r="AJ20">
        <v>0</v>
      </c>
      <c r="AK20">
        <v>67.990881999999999</v>
      </c>
      <c r="AL20">
        <v>79.016000000000005</v>
      </c>
      <c r="AM20">
        <v>0</v>
      </c>
      <c r="AN20">
        <v>1.19116</v>
      </c>
      <c r="AO20">
        <v>0</v>
      </c>
      <c r="AP20">
        <v>3.7149000000000001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3213.5272619999996</v>
      </c>
    </row>
    <row r="21" spans="1:117">
      <c r="A21" t="s">
        <v>63</v>
      </c>
      <c r="B21">
        <v>0</v>
      </c>
      <c r="C21">
        <v>0</v>
      </c>
      <c r="D21">
        <v>50.833419999999997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70.607991999999996</v>
      </c>
      <c r="K21">
        <v>685.71594700000003</v>
      </c>
      <c r="L21">
        <v>412.94379900000001</v>
      </c>
      <c r="M21">
        <v>94.755943000000002</v>
      </c>
      <c r="N21">
        <v>121.984996</v>
      </c>
      <c r="O21">
        <v>127.880717</v>
      </c>
      <c r="P21">
        <v>134.91859500000001</v>
      </c>
      <c r="Q21">
        <v>17.363185999999999</v>
      </c>
      <c r="R21">
        <v>43.606625000000001</v>
      </c>
      <c r="S21">
        <v>27.038981</v>
      </c>
      <c r="T21">
        <v>1.494586</v>
      </c>
      <c r="U21">
        <v>405</v>
      </c>
      <c r="V21">
        <v>20.801072000000001</v>
      </c>
      <c r="W21">
        <v>44.311</v>
      </c>
      <c r="X21">
        <v>147.20237499999999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48.061827999999998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79.016000000000005</v>
      </c>
      <c r="AM21">
        <v>0</v>
      </c>
      <c r="AN21">
        <v>1.19116</v>
      </c>
      <c r="AO21">
        <v>0</v>
      </c>
      <c r="AP21">
        <v>3.7149000000000001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3213.5272619999996</v>
      </c>
    </row>
    <row r="22" spans="1:117">
      <c r="A22" t="s">
        <v>64</v>
      </c>
      <c r="B22">
        <v>0</v>
      </c>
      <c r="C22">
        <v>0</v>
      </c>
      <c r="D22">
        <v>50.833419999999997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70.607991999999996</v>
      </c>
      <c r="K22">
        <v>685.71594700000003</v>
      </c>
      <c r="L22">
        <v>412.94379900000001</v>
      </c>
      <c r="M22">
        <v>94.755943000000002</v>
      </c>
      <c r="N22">
        <v>121.984996</v>
      </c>
      <c r="O22">
        <v>127.880717</v>
      </c>
      <c r="P22">
        <v>134.91859500000001</v>
      </c>
      <c r="Q22">
        <v>17.363185999999999</v>
      </c>
      <c r="R22">
        <v>43.606625000000001</v>
      </c>
      <c r="S22">
        <v>27.038981</v>
      </c>
      <c r="T22">
        <v>1.494586</v>
      </c>
      <c r="U22">
        <v>405</v>
      </c>
      <c r="V22">
        <v>20.801072000000001</v>
      </c>
      <c r="W22">
        <v>44.311</v>
      </c>
      <c r="X22">
        <v>147.20237499999999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48.061827999999998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79.016000000000005</v>
      </c>
      <c r="AM22">
        <v>0</v>
      </c>
      <c r="AN22">
        <v>1.19116</v>
      </c>
      <c r="AO22">
        <v>0</v>
      </c>
      <c r="AP22">
        <v>3.7149000000000001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3213.5272619999996</v>
      </c>
    </row>
    <row r="23" spans="1:117">
      <c r="A23" t="s">
        <v>65</v>
      </c>
      <c r="B23">
        <v>0</v>
      </c>
      <c r="C23">
        <v>0</v>
      </c>
      <c r="D23">
        <v>50.833419999999997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70.607991999999996</v>
      </c>
      <c r="K23">
        <v>685.71594700000003</v>
      </c>
      <c r="L23">
        <v>412.94379900000001</v>
      </c>
      <c r="M23">
        <v>94.755943000000002</v>
      </c>
      <c r="N23">
        <v>121.984996</v>
      </c>
      <c r="O23">
        <v>127.880717</v>
      </c>
      <c r="P23">
        <v>134.91859500000001</v>
      </c>
      <c r="Q23">
        <v>17.363185999999999</v>
      </c>
      <c r="R23">
        <v>43.606625000000001</v>
      </c>
      <c r="S23">
        <v>27.038981</v>
      </c>
      <c r="T23">
        <v>1.494586</v>
      </c>
      <c r="U23">
        <v>405</v>
      </c>
      <c r="V23">
        <v>20.801072000000001</v>
      </c>
      <c r="W23">
        <v>44.311</v>
      </c>
      <c r="X23">
        <v>147.20237499999999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48.061827999999998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79.016000000000005</v>
      </c>
      <c r="AM23">
        <v>0</v>
      </c>
      <c r="AN23">
        <v>1.19116</v>
      </c>
      <c r="AO23">
        <v>0</v>
      </c>
      <c r="AP23">
        <v>3.7149000000000001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3213.5272619999996</v>
      </c>
    </row>
    <row r="24" spans="1:117">
      <c r="A24" t="s">
        <v>66</v>
      </c>
      <c r="B24">
        <v>0</v>
      </c>
      <c r="C24">
        <v>0</v>
      </c>
      <c r="D24">
        <v>50.833419999999997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70.607991999999996</v>
      </c>
      <c r="K24">
        <v>685.71594700000003</v>
      </c>
      <c r="L24">
        <v>412.94379900000001</v>
      </c>
      <c r="M24">
        <v>94.755943000000002</v>
      </c>
      <c r="N24">
        <v>121.984996</v>
      </c>
      <c r="O24">
        <v>127.880717</v>
      </c>
      <c r="P24">
        <v>134.91859500000001</v>
      </c>
      <c r="Q24">
        <v>17.363185999999999</v>
      </c>
      <c r="R24">
        <v>43.606625000000001</v>
      </c>
      <c r="S24">
        <v>27.038981</v>
      </c>
      <c r="T24">
        <v>1.494586</v>
      </c>
      <c r="U24">
        <v>405</v>
      </c>
      <c r="V24">
        <v>20.801072000000001</v>
      </c>
      <c r="W24">
        <v>44.311</v>
      </c>
      <c r="X24">
        <v>147.20237499999999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48.061827999999998</v>
      </c>
      <c r="AH24">
        <v>179.96245400000001</v>
      </c>
      <c r="AI24">
        <v>7.6287349999999998</v>
      </c>
      <c r="AJ24">
        <v>0</v>
      </c>
      <c r="AK24">
        <v>67.990881999999999</v>
      </c>
      <c r="AL24">
        <v>79.016000000000005</v>
      </c>
      <c r="AM24">
        <v>0</v>
      </c>
      <c r="AN24">
        <v>1.19116</v>
      </c>
      <c r="AO24">
        <v>0</v>
      </c>
      <c r="AP24">
        <v>3.7149000000000001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3216.8839059999996</v>
      </c>
    </row>
    <row r="25" spans="1:117">
      <c r="A25" t="s">
        <v>67</v>
      </c>
      <c r="B25">
        <v>0</v>
      </c>
      <c r="C25">
        <v>0</v>
      </c>
      <c r="D25">
        <v>50.833419999999997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70.607991999999996</v>
      </c>
      <c r="K25">
        <v>685.71594700000003</v>
      </c>
      <c r="L25">
        <v>412.94379900000001</v>
      </c>
      <c r="M25">
        <v>94.755943000000002</v>
      </c>
      <c r="N25">
        <v>121.984996</v>
      </c>
      <c r="O25">
        <v>127.880717</v>
      </c>
      <c r="P25">
        <v>92.237176000000005</v>
      </c>
      <c r="Q25">
        <v>17.363185999999999</v>
      </c>
      <c r="R25">
        <v>43.606625000000001</v>
      </c>
      <c r="S25">
        <v>27.038981</v>
      </c>
      <c r="T25">
        <v>1.494586</v>
      </c>
      <c r="U25">
        <v>405</v>
      </c>
      <c r="V25">
        <v>20.801072000000001</v>
      </c>
      <c r="W25">
        <v>44.311</v>
      </c>
      <c r="X25">
        <v>147.20237499999999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48.061827999999998</v>
      </c>
      <c r="AH25">
        <v>179.96245400000001</v>
      </c>
      <c r="AI25">
        <v>12.205976</v>
      </c>
      <c r="AJ25">
        <v>0</v>
      </c>
      <c r="AK25">
        <v>67.990881999999999</v>
      </c>
      <c r="AL25">
        <v>79.016000000000005</v>
      </c>
      <c r="AM25">
        <v>0</v>
      </c>
      <c r="AN25">
        <v>1.19116</v>
      </c>
      <c r="AO25">
        <v>0</v>
      </c>
      <c r="AP25">
        <v>3.7149000000000001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3178.7797279999995</v>
      </c>
    </row>
    <row r="26" spans="1:117">
      <c r="A26" t="s">
        <v>68</v>
      </c>
      <c r="B26">
        <v>0</v>
      </c>
      <c r="C26">
        <v>0</v>
      </c>
      <c r="D26">
        <v>50.833419999999997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70.607991999999996</v>
      </c>
      <c r="K26">
        <v>685.71594700000003</v>
      </c>
      <c r="L26">
        <v>422.44379900000001</v>
      </c>
      <c r="M26">
        <v>94.755943000000002</v>
      </c>
      <c r="N26">
        <v>121.984996</v>
      </c>
      <c r="O26">
        <v>127.880717</v>
      </c>
      <c r="P26">
        <v>92.237176000000005</v>
      </c>
      <c r="Q26">
        <v>17.363185999999999</v>
      </c>
      <c r="R26">
        <v>43.606625000000001</v>
      </c>
      <c r="S26">
        <v>27.038981</v>
      </c>
      <c r="T26">
        <v>1.494586</v>
      </c>
      <c r="U26">
        <v>405</v>
      </c>
      <c r="V26">
        <v>20.801072000000001</v>
      </c>
      <c r="W26">
        <v>44.311</v>
      </c>
      <c r="X26">
        <v>147.20237499999999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48.061827999999998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79.016000000000005</v>
      </c>
      <c r="AM26">
        <v>0</v>
      </c>
      <c r="AN26">
        <v>1.19116</v>
      </c>
      <c r="AO26">
        <v>0</v>
      </c>
      <c r="AP26">
        <v>3.7149000000000001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3235.5778849999992</v>
      </c>
    </row>
    <row r="27" spans="1:117">
      <c r="A27" t="s">
        <v>69</v>
      </c>
      <c r="B27">
        <v>0</v>
      </c>
      <c r="C27">
        <v>0</v>
      </c>
      <c r="D27">
        <v>50.442393000000003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70.607991999999996</v>
      </c>
      <c r="K27">
        <v>685.71594700000003</v>
      </c>
      <c r="L27">
        <v>412.94379900000001</v>
      </c>
      <c r="M27">
        <v>94.755943000000002</v>
      </c>
      <c r="N27">
        <v>121.984996</v>
      </c>
      <c r="O27">
        <v>127.880717</v>
      </c>
      <c r="P27">
        <v>92.237176000000005</v>
      </c>
      <c r="Q27">
        <v>17.363185999999999</v>
      </c>
      <c r="R27">
        <v>43.606625000000001</v>
      </c>
      <c r="S27">
        <v>27.038981</v>
      </c>
      <c r="T27">
        <v>1.494586</v>
      </c>
      <c r="U27">
        <v>337.5</v>
      </c>
      <c r="V27">
        <v>20.801072000000001</v>
      </c>
      <c r="W27">
        <v>44.311</v>
      </c>
      <c r="X27">
        <v>147.20237499999999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48.061827999999998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79.016000000000005</v>
      </c>
      <c r="AM27">
        <v>0</v>
      </c>
      <c r="AN27">
        <v>1.19116</v>
      </c>
      <c r="AO27">
        <v>0</v>
      </c>
      <c r="AP27">
        <v>3.7149000000000001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3192.0835689999994</v>
      </c>
    </row>
    <row r="28" spans="1:117">
      <c r="A28" t="s">
        <v>70</v>
      </c>
      <c r="B28">
        <v>0</v>
      </c>
      <c r="C28">
        <v>0</v>
      </c>
      <c r="D28">
        <v>50.442393000000003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69.250146000000001</v>
      </c>
      <c r="K28">
        <v>653.71594700000003</v>
      </c>
      <c r="L28">
        <v>402.84379899999999</v>
      </c>
      <c r="M28">
        <v>94.755943000000002</v>
      </c>
      <c r="N28">
        <v>121.984996</v>
      </c>
      <c r="O28">
        <v>127.880717</v>
      </c>
      <c r="P28">
        <v>92.237176000000005</v>
      </c>
      <c r="Q28">
        <v>17.363185999999999</v>
      </c>
      <c r="R28">
        <v>43.606625000000001</v>
      </c>
      <c r="S28">
        <v>27.038981</v>
      </c>
      <c r="T28">
        <v>1.494586</v>
      </c>
      <c r="U28">
        <v>337.5</v>
      </c>
      <c r="V28">
        <v>20.801072000000001</v>
      </c>
      <c r="W28">
        <v>44.311</v>
      </c>
      <c r="X28">
        <v>147.20237499999999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48.061827999999998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79.016000000000005</v>
      </c>
      <c r="AM28">
        <v>0</v>
      </c>
      <c r="AN28">
        <v>1.19116</v>
      </c>
      <c r="AO28">
        <v>0</v>
      </c>
      <c r="AP28">
        <v>5.7645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3150.6753229999995</v>
      </c>
    </row>
    <row r="29" spans="1:117">
      <c r="A29" t="s">
        <v>71</v>
      </c>
      <c r="B29">
        <v>0</v>
      </c>
      <c r="C29">
        <v>0</v>
      </c>
      <c r="D29">
        <v>50.442393000000003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69.250146000000001</v>
      </c>
      <c r="K29">
        <v>539.72841600000004</v>
      </c>
      <c r="L29">
        <v>422.44379900000001</v>
      </c>
      <c r="M29">
        <v>94.755943000000002</v>
      </c>
      <c r="N29">
        <v>121.984996</v>
      </c>
      <c r="O29">
        <v>127.880717</v>
      </c>
      <c r="P29">
        <v>92.237176000000005</v>
      </c>
      <c r="Q29">
        <v>17.363185999999999</v>
      </c>
      <c r="R29">
        <v>43.606625000000001</v>
      </c>
      <c r="S29">
        <v>27.038981</v>
      </c>
      <c r="T29">
        <v>1.494586</v>
      </c>
      <c r="U29">
        <v>337.5</v>
      </c>
      <c r="V29">
        <v>20.801072000000001</v>
      </c>
      <c r="W29">
        <v>44.311</v>
      </c>
      <c r="X29">
        <v>147.20237499999999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0</v>
      </c>
      <c r="AG29">
        <v>48.061827999999998</v>
      </c>
      <c r="AH29">
        <v>179.96245400000001</v>
      </c>
      <c r="AI29">
        <v>79.338843999999995</v>
      </c>
      <c r="AJ29">
        <v>0</v>
      </c>
      <c r="AK29">
        <v>67.990881999999999</v>
      </c>
      <c r="AL29">
        <v>79.016000000000005</v>
      </c>
      <c r="AM29">
        <v>0</v>
      </c>
      <c r="AN29">
        <v>1.19116</v>
      </c>
      <c r="AO29">
        <v>0</v>
      </c>
      <c r="AP29">
        <v>5.7645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3056.2877919999992</v>
      </c>
    </row>
    <row r="30" spans="1:117">
      <c r="A30" t="s">
        <v>72</v>
      </c>
      <c r="B30">
        <v>0</v>
      </c>
      <c r="C30">
        <v>0</v>
      </c>
      <c r="D30">
        <v>50.442393000000003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69.250146000000001</v>
      </c>
      <c r="K30">
        <v>539.72841600000004</v>
      </c>
      <c r="L30">
        <v>422.44379900000001</v>
      </c>
      <c r="M30">
        <v>94.755943000000002</v>
      </c>
      <c r="N30">
        <v>121.984996</v>
      </c>
      <c r="O30">
        <v>127.880717</v>
      </c>
      <c r="P30">
        <v>92.237176000000005</v>
      </c>
      <c r="Q30">
        <v>17.363185999999999</v>
      </c>
      <c r="R30">
        <v>43.606625000000001</v>
      </c>
      <c r="S30">
        <v>27.038981</v>
      </c>
      <c r="T30">
        <v>1.494586</v>
      </c>
      <c r="U30">
        <v>337.5</v>
      </c>
      <c r="V30">
        <v>20.801072000000001</v>
      </c>
      <c r="W30">
        <v>44.311</v>
      </c>
      <c r="X30">
        <v>147.20237499999999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0</v>
      </c>
      <c r="AG30">
        <v>48.061827999999998</v>
      </c>
      <c r="AH30">
        <v>179.96245400000001</v>
      </c>
      <c r="AI30">
        <v>79.338843999999995</v>
      </c>
      <c r="AJ30">
        <v>0</v>
      </c>
      <c r="AK30">
        <v>67.990881999999999</v>
      </c>
      <c r="AL30">
        <v>79.016000000000005</v>
      </c>
      <c r="AM30">
        <v>0</v>
      </c>
      <c r="AN30">
        <v>1.19116</v>
      </c>
      <c r="AO30">
        <v>0</v>
      </c>
      <c r="AP30">
        <v>5.7645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3056.2877919999992</v>
      </c>
    </row>
    <row r="31" spans="1:117">
      <c r="A31" t="s">
        <v>73</v>
      </c>
      <c r="B31">
        <v>0</v>
      </c>
      <c r="C31">
        <v>0</v>
      </c>
      <c r="D31">
        <v>50.442393000000003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69.250146000000001</v>
      </c>
      <c r="K31">
        <v>539.72841600000004</v>
      </c>
      <c r="L31">
        <v>422.44379900000001</v>
      </c>
      <c r="M31">
        <v>94.755943000000002</v>
      </c>
      <c r="N31">
        <v>121.984996</v>
      </c>
      <c r="O31">
        <v>127.880717</v>
      </c>
      <c r="P31">
        <v>92.237176000000005</v>
      </c>
      <c r="Q31">
        <v>17.763186000000001</v>
      </c>
      <c r="R31">
        <v>44.906624999999998</v>
      </c>
      <c r="S31">
        <v>27.638981000000001</v>
      </c>
      <c r="T31">
        <v>3.0945860000000001</v>
      </c>
      <c r="U31">
        <v>337.5</v>
      </c>
      <c r="V31">
        <v>20.801072000000001</v>
      </c>
      <c r="W31">
        <v>44.311</v>
      </c>
      <c r="X31">
        <v>147.20237499999999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0</v>
      </c>
      <c r="AG31">
        <v>48.061827999999998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79.016000000000005</v>
      </c>
      <c r="AM31">
        <v>0</v>
      </c>
      <c r="AN31">
        <v>1.19116</v>
      </c>
      <c r="AO31">
        <v>0</v>
      </c>
      <c r="AP31">
        <v>5.7645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3040.3530809999993</v>
      </c>
    </row>
    <row r="32" spans="1:117">
      <c r="A32" t="s">
        <v>74</v>
      </c>
      <c r="B32">
        <v>0</v>
      </c>
      <c r="C32">
        <v>0</v>
      </c>
      <c r="D32">
        <v>50.442393000000003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69.250146000000001</v>
      </c>
      <c r="K32">
        <v>539.72841600000004</v>
      </c>
      <c r="L32">
        <v>422.44379900000001</v>
      </c>
      <c r="M32">
        <v>94.755943000000002</v>
      </c>
      <c r="N32">
        <v>121.984996</v>
      </c>
      <c r="O32">
        <v>127.880717</v>
      </c>
      <c r="P32">
        <v>92.237176000000005</v>
      </c>
      <c r="Q32">
        <v>17.763186000000001</v>
      </c>
      <c r="R32">
        <v>44.906624999999998</v>
      </c>
      <c r="S32">
        <v>27.638981000000001</v>
      </c>
      <c r="T32">
        <v>3.0945860000000001</v>
      </c>
      <c r="U32">
        <v>337.5</v>
      </c>
      <c r="V32">
        <v>20.801072000000001</v>
      </c>
      <c r="W32">
        <v>44.311</v>
      </c>
      <c r="X32">
        <v>147.20237499999999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0</v>
      </c>
      <c r="AG32">
        <v>48.061827999999998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79.016000000000005</v>
      </c>
      <c r="AM32">
        <v>0</v>
      </c>
      <c r="AN32">
        <v>1.19116</v>
      </c>
      <c r="AO32">
        <v>0</v>
      </c>
      <c r="AP32">
        <v>5.7645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2988.4776829999992</v>
      </c>
    </row>
    <row r="33" spans="1:117">
      <c r="A33" t="s">
        <v>75</v>
      </c>
      <c r="B33">
        <v>0</v>
      </c>
      <c r="C33">
        <v>0</v>
      </c>
      <c r="D33">
        <v>50.442393000000003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69.250146000000001</v>
      </c>
      <c r="K33">
        <v>539.72841600000004</v>
      </c>
      <c r="L33">
        <v>422.44379900000001</v>
      </c>
      <c r="M33">
        <v>94.755943000000002</v>
      </c>
      <c r="N33">
        <v>121.984996</v>
      </c>
      <c r="O33">
        <v>127.880717</v>
      </c>
      <c r="P33">
        <v>92.237176000000005</v>
      </c>
      <c r="Q33">
        <v>17.763186000000001</v>
      </c>
      <c r="R33">
        <v>44.906624999999998</v>
      </c>
      <c r="S33">
        <v>27.638981000000001</v>
      </c>
      <c r="T33">
        <v>3.0945860000000001</v>
      </c>
      <c r="U33">
        <v>337.5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48.061827999999998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79.016000000000005</v>
      </c>
      <c r="AM33">
        <v>0</v>
      </c>
      <c r="AN33">
        <v>1.19116</v>
      </c>
      <c r="AO33">
        <v>0</v>
      </c>
      <c r="AP33">
        <v>5.7645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2985.1210389999992</v>
      </c>
    </row>
    <row r="34" spans="1:117">
      <c r="A34" t="s">
        <v>76</v>
      </c>
      <c r="B34">
        <v>0</v>
      </c>
      <c r="C34">
        <v>0</v>
      </c>
      <c r="D34">
        <v>50.442393000000003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69.250146000000001</v>
      </c>
      <c r="K34">
        <v>539.72841600000004</v>
      </c>
      <c r="L34">
        <v>422.44379900000001</v>
      </c>
      <c r="M34">
        <v>94.755943000000002</v>
      </c>
      <c r="N34">
        <v>121.984996</v>
      </c>
      <c r="O34">
        <v>127.880717</v>
      </c>
      <c r="P34">
        <v>92.237176000000005</v>
      </c>
      <c r="Q34">
        <v>17.763186000000001</v>
      </c>
      <c r="R34">
        <v>44.906624999999998</v>
      </c>
      <c r="S34">
        <v>27.638981000000001</v>
      </c>
      <c r="T34">
        <v>3.0945860000000001</v>
      </c>
      <c r="U34">
        <v>337.5</v>
      </c>
      <c r="V34">
        <v>20.801072000000001</v>
      </c>
      <c r="W34">
        <v>44.311</v>
      </c>
      <c r="X34">
        <v>147.20237499999999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48.061827999999998</v>
      </c>
      <c r="AH34">
        <v>179.96245400000001</v>
      </c>
      <c r="AI34">
        <v>0</v>
      </c>
      <c r="AJ34">
        <v>0</v>
      </c>
      <c r="AK34">
        <v>67.990881999999999</v>
      </c>
      <c r="AL34">
        <v>79.016000000000005</v>
      </c>
      <c r="AM34">
        <v>0</v>
      </c>
      <c r="AN34">
        <v>1.19116</v>
      </c>
      <c r="AO34">
        <v>0</v>
      </c>
      <c r="AP34">
        <v>5.7645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2980.0464079999992</v>
      </c>
    </row>
    <row r="35" spans="1:117">
      <c r="A35" t="s">
        <v>77</v>
      </c>
      <c r="B35">
        <v>0</v>
      </c>
      <c r="C35">
        <v>0</v>
      </c>
      <c r="D35">
        <v>50.051366999999999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69.250146000000001</v>
      </c>
      <c r="K35">
        <v>539.72841600000004</v>
      </c>
      <c r="L35">
        <v>422.44379900000001</v>
      </c>
      <c r="M35">
        <v>94.755943000000002</v>
      </c>
      <c r="N35">
        <v>121.984996</v>
      </c>
      <c r="O35">
        <v>127.880717</v>
      </c>
      <c r="P35">
        <v>92.237176000000005</v>
      </c>
      <c r="Q35">
        <v>17.763186000000001</v>
      </c>
      <c r="R35">
        <v>44.906624999999998</v>
      </c>
      <c r="S35">
        <v>27.638981000000001</v>
      </c>
      <c r="T35">
        <v>3.0945860000000001</v>
      </c>
      <c r="U35">
        <v>337.5</v>
      </c>
      <c r="V35">
        <v>20.801072000000001</v>
      </c>
      <c r="W35">
        <v>44.311</v>
      </c>
      <c r="X35">
        <v>147.20237499999999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48.061827999999998</v>
      </c>
      <c r="AH35">
        <v>179.96245400000001</v>
      </c>
      <c r="AI35">
        <v>0</v>
      </c>
      <c r="AJ35">
        <v>0</v>
      </c>
      <c r="AK35">
        <v>67.990881999999999</v>
      </c>
      <c r="AL35">
        <v>79.016000000000005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2977.7338819999991</v>
      </c>
    </row>
    <row r="36" spans="1:117">
      <c r="A36" t="s">
        <v>78</v>
      </c>
      <c r="B36">
        <v>0</v>
      </c>
      <c r="C36">
        <v>0</v>
      </c>
      <c r="D36">
        <v>50.051366999999999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69.250146000000001</v>
      </c>
      <c r="K36">
        <v>539.72841600000004</v>
      </c>
      <c r="L36">
        <v>422.44379900000001</v>
      </c>
      <c r="M36">
        <v>94.755943000000002</v>
      </c>
      <c r="N36">
        <v>121.984996</v>
      </c>
      <c r="O36">
        <v>127.880717</v>
      </c>
      <c r="P36">
        <v>92.237176000000005</v>
      </c>
      <c r="Q36">
        <v>17.763186000000001</v>
      </c>
      <c r="R36">
        <v>44.906624999999998</v>
      </c>
      <c r="S36">
        <v>27.638981000000001</v>
      </c>
      <c r="T36">
        <v>3.0945860000000001</v>
      </c>
      <c r="U36">
        <v>337.5</v>
      </c>
      <c r="V36">
        <v>20.801072000000001</v>
      </c>
      <c r="W36">
        <v>44.311</v>
      </c>
      <c r="X36">
        <v>147.20237499999999</v>
      </c>
      <c r="Y36">
        <v>0</v>
      </c>
      <c r="Z36">
        <v>13.041600000000001</v>
      </c>
      <c r="AA36">
        <v>42.106999999999999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48.061827999999998</v>
      </c>
      <c r="AH36">
        <v>179.96245400000001</v>
      </c>
      <c r="AI36">
        <v>0</v>
      </c>
      <c r="AJ36">
        <v>0</v>
      </c>
      <c r="AK36">
        <v>67.990881999999999</v>
      </c>
      <c r="AL36">
        <v>79.016000000000005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3.747395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2972.2064739999992</v>
      </c>
    </row>
    <row r="37" spans="1:117">
      <c r="A37" t="s">
        <v>79</v>
      </c>
      <c r="B37">
        <v>0</v>
      </c>
      <c r="C37">
        <v>0</v>
      </c>
      <c r="D37">
        <v>50.051366999999999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69.250146000000001</v>
      </c>
      <c r="K37">
        <v>688.71594700000003</v>
      </c>
      <c r="L37">
        <v>422.44379900000001</v>
      </c>
      <c r="M37">
        <v>94.755943000000002</v>
      </c>
      <c r="N37">
        <v>121.984996</v>
      </c>
      <c r="O37">
        <v>127.880717</v>
      </c>
      <c r="P37">
        <v>92.237176000000005</v>
      </c>
      <c r="Q37">
        <v>17.763186000000001</v>
      </c>
      <c r="R37">
        <v>44.906624999999998</v>
      </c>
      <c r="S37">
        <v>27.638981000000001</v>
      </c>
      <c r="T37">
        <v>3.0945860000000001</v>
      </c>
      <c r="U37">
        <v>337.5</v>
      </c>
      <c r="V37">
        <v>20.801072000000001</v>
      </c>
      <c r="W37">
        <v>44.311</v>
      </c>
      <c r="X37">
        <v>147.20237499999999</v>
      </c>
      <c r="Y37">
        <v>0</v>
      </c>
      <c r="Z37">
        <v>13.041600000000001</v>
      </c>
      <c r="AA37">
        <v>42.106999999999999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48.061827999999998</v>
      </c>
      <c r="AH37">
        <v>179.96245400000001</v>
      </c>
      <c r="AI37">
        <v>0</v>
      </c>
      <c r="AJ37">
        <v>0</v>
      </c>
      <c r="AK37">
        <v>67.990881999999999</v>
      </c>
      <c r="AL37">
        <v>79.016000000000005</v>
      </c>
      <c r="AM37">
        <v>0</v>
      </c>
      <c r="AN37">
        <v>1.19116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3117.4466099999995</v>
      </c>
    </row>
    <row r="38" spans="1:117">
      <c r="A38" t="s">
        <v>80</v>
      </c>
      <c r="B38">
        <v>0</v>
      </c>
      <c r="C38">
        <v>0</v>
      </c>
      <c r="D38">
        <v>50.051366999999999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69.250146000000001</v>
      </c>
      <c r="K38">
        <v>688.71594700000003</v>
      </c>
      <c r="L38">
        <v>422.44379900000001</v>
      </c>
      <c r="M38">
        <v>94.755943000000002</v>
      </c>
      <c r="N38">
        <v>121.984996</v>
      </c>
      <c r="O38">
        <v>127.880717</v>
      </c>
      <c r="P38">
        <v>92.237176000000005</v>
      </c>
      <c r="Q38">
        <v>17.763186000000001</v>
      </c>
      <c r="R38">
        <v>44.906624999999998</v>
      </c>
      <c r="S38">
        <v>27.638981000000001</v>
      </c>
      <c r="T38">
        <v>3.0945860000000001</v>
      </c>
      <c r="U38">
        <v>337.5</v>
      </c>
      <c r="V38">
        <v>20.801072000000001</v>
      </c>
      <c r="W38">
        <v>44.311</v>
      </c>
      <c r="X38">
        <v>147.20237499999999</v>
      </c>
      <c r="Y38">
        <v>0</v>
      </c>
      <c r="Z38">
        <v>13.041600000000001</v>
      </c>
      <c r="AA38">
        <v>28.09872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48.061827999999998</v>
      </c>
      <c r="AH38">
        <v>179.96245400000001</v>
      </c>
      <c r="AI38">
        <v>0</v>
      </c>
      <c r="AJ38">
        <v>0</v>
      </c>
      <c r="AK38">
        <v>67.990881999999999</v>
      </c>
      <c r="AL38">
        <v>79.016000000000005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3103.4383299999995</v>
      </c>
    </row>
    <row r="39" spans="1:117">
      <c r="A39" t="s">
        <v>81</v>
      </c>
      <c r="B39">
        <v>0</v>
      </c>
      <c r="C39">
        <v>0</v>
      </c>
      <c r="D39">
        <v>50.051366999999999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69.250146000000001</v>
      </c>
      <c r="K39">
        <v>688.71594700000003</v>
      </c>
      <c r="L39">
        <v>422.44379900000001</v>
      </c>
      <c r="M39">
        <v>94.755943000000002</v>
      </c>
      <c r="N39">
        <v>121.984996</v>
      </c>
      <c r="O39">
        <v>127.880717</v>
      </c>
      <c r="P39">
        <v>92.237176000000005</v>
      </c>
      <c r="Q39">
        <v>17.763186000000001</v>
      </c>
      <c r="R39">
        <v>44.906624999999998</v>
      </c>
      <c r="S39">
        <v>27.638981000000001</v>
      </c>
      <c r="T39">
        <v>3.0945860000000001</v>
      </c>
      <c r="U39">
        <v>337.5</v>
      </c>
      <c r="V39">
        <v>20.801072000000001</v>
      </c>
      <c r="W39">
        <v>44.311</v>
      </c>
      <c r="X39">
        <v>147.20237499999999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48.061827999999998</v>
      </c>
      <c r="AH39">
        <v>179.96245400000001</v>
      </c>
      <c r="AI39">
        <v>0</v>
      </c>
      <c r="AJ39">
        <v>0</v>
      </c>
      <c r="AK39">
        <v>67.990881999999999</v>
      </c>
      <c r="AL39">
        <v>79.016000000000005</v>
      </c>
      <c r="AM39">
        <v>0</v>
      </c>
      <c r="AN39">
        <v>1.19116</v>
      </c>
      <c r="AO39">
        <v>0</v>
      </c>
      <c r="AP39">
        <v>3.843</v>
      </c>
      <c r="AQ39">
        <v>0</v>
      </c>
      <c r="AR39">
        <v>36.432000000000002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3102.1007619999996</v>
      </c>
    </row>
    <row r="40" spans="1:117">
      <c r="A40" t="s">
        <v>82</v>
      </c>
      <c r="B40">
        <v>0</v>
      </c>
      <c r="C40">
        <v>0</v>
      </c>
      <c r="D40">
        <v>50.051366999999999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69.250146000000001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96.637175999999997</v>
      </c>
      <c r="Q40">
        <v>17.763186000000001</v>
      </c>
      <c r="R40">
        <v>44.906624999999998</v>
      </c>
      <c r="S40">
        <v>27.638981000000001</v>
      </c>
      <c r="T40">
        <v>3.0945860000000001</v>
      </c>
      <c r="U40">
        <v>337.5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48.061827999999998</v>
      </c>
      <c r="AH40">
        <v>179.96245400000001</v>
      </c>
      <c r="AI40">
        <v>0</v>
      </c>
      <c r="AJ40">
        <v>0</v>
      </c>
      <c r="AK40">
        <v>67.990881999999999</v>
      </c>
      <c r="AL40">
        <v>79.016000000000005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36.432000000000002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3115.0007619999997</v>
      </c>
    </row>
    <row r="41" spans="1:117">
      <c r="A41" t="s">
        <v>83</v>
      </c>
      <c r="B41">
        <v>0</v>
      </c>
      <c r="C41">
        <v>0</v>
      </c>
      <c r="D41">
        <v>50.051366999999999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69.250146000000001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96.637175999999997</v>
      </c>
      <c r="Q41">
        <v>17.763186000000001</v>
      </c>
      <c r="R41">
        <v>44.906624999999998</v>
      </c>
      <c r="S41">
        <v>27.638981000000001</v>
      </c>
      <c r="T41">
        <v>3.0945860000000001</v>
      </c>
      <c r="U41">
        <v>337.5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48.061827999999998</v>
      </c>
      <c r="AH41">
        <v>179.96245400000001</v>
      </c>
      <c r="AI41">
        <v>0</v>
      </c>
      <c r="AJ41">
        <v>0</v>
      </c>
      <c r="AK41">
        <v>67.990881999999999</v>
      </c>
      <c r="AL41">
        <v>79.016000000000005</v>
      </c>
      <c r="AM41">
        <v>0</v>
      </c>
      <c r="AN41">
        <v>1.19116</v>
      </c>
      <c r="AO41">
        <v>0</v>
      </c>
      <c r="AP41">
        <v>3.843</v>
      </c>
      <c r="AQ41">
        <v>0</v>
      </c>
      <c r="AR41">
        <v>36.984000000000002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3115.5527619999998</v>
      </c>
    </row>
    <row r="42" spans="1:117">
      <c r="A42" t="s">
        <v>84</v>
      </c>
      <c r="B42">
        <v>0</v>
      </c>
      <c r="C42">
        <v>0</v>
      </c>
      <c r="D42">
        <v>50.051366999999999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69.250146000000001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96.637175999999997</v>
      </c>
      <c r="Q42">
        <v>17.763186000000001</v>
      </c>
      <c r="R42">
        <v>44.906624999999998</v>
      </c>
      <c r="S42">
        <v>27.638981000000001</v>
      </c>
      <c r="T42">
        <v>3.0945860000000001</v>
      </c>
      <c r="U42">
        <v>337.5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48.061827999999998</v>
      </c>
      <c r="AH42">
        <v>179.96245400000001</v>
      </c>
      <c r="AI42">
        <v>0</v>
      </c>
      <c r="AJ42">
        <v>0</v>
      </c>
      <c r="AK42">
        <v>67.990881999999999</v>
      </c>
      <c r="AL42">
        <v>79.016000000000005</v>
      </c>
      <c r="AM42">
        <v>0</v>
      </c>
      <c r="AN42">
        <v>1.19116</v>
      </c>
      <c r="AO42">
        <v>0</v>
      </c>
      <c r="AP42">
        <v>3.843</v>
      </c>
      <c r="AQ42">
        <v>0</v>
      </c>
      <c r="AR42">
        <v>36.984000000000002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3101.5034019999998</v>
      </c>
    </row>
    <row r="43" spans="1:117">
      <c r="A43" t="s">
        <v>85</v>
      </c>
      <c r="B43">
        <v>0</v>
      </c>
      <c r="C43">
        <v>0</v>
      </c>
      <c r="D43">
        <v>49.529997999999999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69.250146000000001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96.637175999999997</v>
      </c>
      <c r="Q43">
        <v>17.763186000000001</v>
      </c>
      <c r="R43">
        <v>44.906624999999998</v>
      </c>
      <c r="S43">
        <v>27.638981000000001</v>
      </c>
      <c r="T43">
        <v>3.0945860000000001</v>
      </c>
      <c r="U43">
        <v>337.5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48.061827999999998</v>
      </c>
      <c r="AH43">
        <v>179.96245400000001</v>
      </c>
      <c r="AI43">
        <v>0</v>
      </c>
      <c r="AJ43">
        <v>0</v>
      </c>
      <c r="AK43">
        <v>67.990881999999999</v>
      </c>
      <c r="AL43">
        <v>79.016000000000005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3083.224639</v>
      </c>
    </row>
    <row r="44" spans="1:117">
      <c r="A44" t="s">
        <v>86</v>
      </c>
      <c r="B44">
        <v>0</v>
      </c>
      <c r="C44">
        <v>0</v>
      </c>
      <c r="D44">
        <v>49.529997999999999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69.250146000000001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96.637175999999997</v>
      </c>
      <c r="Q44">
        <v>17.763186000000001</v>
      </c>
      <c r="R44">
        <v>44.906624999999998</v>
      </c>
      <c r="S44">
        <v>27.638981000000001</v>
      </c>
      <c r="T44">
        <v>3.0945860000000001</v>
      </c>
      <c r="U44">
        <v>337.5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48.061827999999998</v>
      </c>
      <c r="AH44">
        <v>179.96245400000001</v>
      </c>
      <c r="AI44">
        <v>0</v>
      </c>
      <c r="AJ44">
        <v>0</v>
      </c>
      <c r="AK44">
        <v>67.990881999999999</v>
      </c>
      <c r="AL44">
        <v>79.016000000000005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3083.224639</v>
      </c>
    </row>
    <row r="45" spans="1:117">
      <c r="A45" t="s">
        <v>87</v>
      </c>
      <c r="B45">
        <v>0</v>
      </c>
      <c r="C45">
        <v>0</v>
      </c>
      <c r="D45">
        <v>49.529997999999999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69.250146000000001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96.637175999999997</v>
      </c>
      <c r="Q45">
        <v>17.763186000000001</v>
      </c>
      <c r="R45">
        <v>44.906624999999998</v>
      </c>
      <c r="S45">
        <v>27.638981000000001</v>
      </c>
      <c r="T45">
        <v>3.0945860000000001</v>
      </c>
      <c r="U45">
        <v>337.5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48.061827999999998</v>
      </c>
      <c r="AH45">
        <v>179.96245400000001</v>
      </c>
      <c r="AI45">
        <v>0</v>
      </c>
      <c r="AJ45">
        <v>0</v>
      </c>
      <c r="AK45">
        <v>67.990881999999999</v>
      </c>
      <c r="AL45">
        <v>79.016000000000005</v>
      </c>
      <c r="AM45">
        <v>0</v>
      </c>
      <c r="AN45">
        <v>1.19116</v>
      </c>
      <c r="AO45">
        <v>0</v>
      </c>
      <c r="AP45">
        <v>5.7645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3085.1461390000004</v>
      </c>
    </row>
    <row r="46" spans="1:117">
      <c r="A46" t="s">
        <v>88</v>
      </c>
      <c r="B46">
        <v>0</v>
      </c>
      <c r="C46">
        <v>0</v>
      </c>
      <c r="D46">
        <v>49.529997999999999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69.250146000000001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96.637175999999997</v>
      </c>
      <c r="Q46">
        <v>17.763186000000001</v>
      </c>
      <c r="R46">
        <v>44.906624999999998</v>
      </c>
      <c r="S46">
        <v>27.638981000000001</v>
      </c>
      <c r="T46">
        <v>3.0945860000000001</v>
      </c>
      <c r="U46">
        <v>337.5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48.061827999999998</v>
      </c>
      <c r="AH46">
        <v>179.96245400000001</v>
      </c>
      <c r="AI46">
        <v>0</v>
      </c>
      <c r="AJ46">
        <v>0</v>
      </c>
      <c r="AK46">
        <v>67.990881999999999</v>
      </c>
      <c r="AL46">
        <v>79.016000000000005</v>
      </c>
      <c r="AM46">
        <v>0</v>
      </c>
      <c r="AN46">
        <v>1.19116</v>
      </c>
      <c r="AO46">
        <v>0</v>
      </c>
      <c r="AP46">
        <v>5.7645</v>
      </c>
      <c r="AQ46">
        <v>0</v>
      </c>
      <c r="AR46">
        <v>36.432000000000002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3077.4181390000003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69.250146000000001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96.637175999999997</v>
      </c>
      <c r="Q47">
        <v>17.763186000000001</v>
      </c>
      <c r="R47">
        <v>44.906624999999998</v>
      </c>
      <c r="S47">
        <v>27.638981000000001</v>
      </c>
      <c r="T47">
        <v>3.0945860000000001</v>
      </c>
      <c r="U47">
        <v>337.5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48.061827999999998</v>
      </c>
      <c r="AH47">
        <v>179.96245400000001</v>
      </c>
      <c r="AI47">
        <v>0</v>
      </c>
      <c r="AJ47">
        <v>0</v>
      </c>
      <c r="AK47">
        <v>67.990881999999999</v>
      </c>
      <c r="AL47">
        <v>79.016000000000005</v>
      </c>
      <c r="AM47">
        <v>0</v>
      </c>
      <c r="AN47">
        <v>1.19116</v>
      </c>
      <c r="AO47">
        <v>0</v>
      </c>
      <c r="AP47">
        <v>3.843</v>
      </c>
      <c r="AQ47">
        <v>0</v>
      </c>
      <c r="AR47">
        <v>36.432000000000002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3068.9758389999997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69.250146000000001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96.637175999999997</v>
      </c>
      <c r="Q48">
        <v>17.763186000000001</v>
      </c>
      <c r="R48">
        <v>44.906624999999998</v>
      </c>
      <c r="S48">
        <v>27.638981000000001</v>
      </c>
      <c r="T48">
        <v>3.0945860000000001</v>
      </c>
      <c r="U48">
        <v>337.5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48.061827999999998</v>
      </c>
      <c r="AH48">
        <v>179.96245400000001</v>
      </c>
      <c r="AI48">
        <v>0</v>
      </c>
      <c r="AJ48">
        <v>0</v>
      </c>
      <c r="AK48">
        <v>67.990881999999999</v>
      </c>
      <c r="AL48">
        <v>79.016000000000005</v>
      </c>
      <c r="AM48">
        <v>0</v>
      </c>
      <c r="AN48">
        <v>1.19116</v>
      </c>
      <c r="AO48">
        <v>0</v>
      </c>
      <c r="AP48">
        <v>3.843</v>
      </c>
      <c r="AQ48">
        <v>0</v>
      </c>
      <c r="AR48">
        <v>36.432000000000002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3068.9758389999997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69.250146000000001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96.637175999999997</v>
      </c>
      <c r="Q49">
        <v>17.763186000000001</v>
      </c>
      <c r="R49">
        <v>44.906624999999998</v>
      </c>
      <c r="S49">
        <v>27.638981000000001</v>
      </c>
      <c r="T49">
        <v>3.0945860000000001</v>
      </c>
      <c r="U49">
        <v>337.5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48.061827999999998</v>
      </c>
      <c r="AH49">
        <v>179.96245400000001</v>
      </c>
      <c r="AI49">
        <v>0</v>
      </c>
      <c r="AJ49">
        <v>0</v>
      </c>
      <c r="AK49">
        <v>67.990881999999999</v>
      </c>
      <c r="AL49">
        <v>79.016000000000005</v>
      </c>
      <c r="AM49">
        <v>0</v>
      </c>
      <c r="AN49">
        <v>1.19116</v>
      </c>
      <c r="AO49">
        <v>0</v>
      </c>
      <c r="AP49">
        <v>5.7645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3078.6253390000002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69.250146000000001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96.637175999999997</v>
      </c>
      <c r="Q50">
        <v>17.763186000000001</v>
      </c>
      <c r="R50">
        <v>44.906624999999998</v>
      </c>
      <c r="S50">
        <v>27.638981000000001</v>
      </c>
      <c r="T50">
        <v>3.0945860000000001</v>
      </c>
      <c r="U50">
        <v>337.5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48.061827999999998</v>
      </c>
      <c r="AH50">
        <v>179.96245400000001</v>
      </c>
      <c r="AI50">
        <v>0</v>
      </c>
      <c r="AJ50">
        <v>0</v>
      </c>
      <c r="AK50">
        <v>67.990881999999999</v>
      </c>
      <c r="AL50">
        <v>79.016000000000005</v>
      </c>
      <c r="AM50">
        <v>0</v>
      </c>
      <c r="AN50">
        <v>1.19116</v>
      </c>
      <c r="AO50">
        <v>0</v>
      </c>
      <c r="AP50">
        <v>5.7645</v>
      </c>
      <c r="AQ50">
        <v>0</v>
      </c>
      <c r="AR50">
        <v>44.16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2.2250160000000001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3080.850355</v>
      </c>
    </row>
    <row r="51" spans="1:117">
      <c r="A51" t="s">
        <v>93</v>
      </c>
      <c r="B51">
        <v>0</v>
      </c>
      <c r="C51">
        <v>0</v>
      </c>
      <c r="D51">
        <v>49.138970999999998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69.250146000000001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96.637175999999997</v>
      </c>
      <c r="Q51">
        <v>17.763186000000001</v>
      </c>
      <c r="R51">
        <v>44.906624999999998</v>
      </c>
      <c r="S51">
        <v>27.638981000000001</v>
      </c>
      <c r="T51">
        <v>3.0945860000000001</v>
      </c>
      <c r="U51">
        <v>337.5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48.061827999999998</v>
      </c>
      <c r="AH51">
        <v>179.96245400000001</v>
      </c>
      <c r="AI51">
        <v>0</v>
      </c>
      <c r="AJ51">
        <v>0</v>
      </c>
      <c r="AK51">
        <v>67.990881999999999</v>
      </c>
      <c r="AL51">
        <v>79.016000000000005</v>
      </c>
      <c r="AM51">
        <v>0</v>
      </c>
      <c r="AN51">
        <v>1.19116</v>
      </c>
      <c r="AO51">
        <v>0</v>
      </c>
      <c r="AP51">
        <v>12.169499999999999</v>
      </c>
      <c r="AQ51">
        <v>0</v>
      </c>
      <c r="AR51">
        <v>44.16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3.9816069999999999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3084.6082150000002</v>
      </c>
    </row>
    <row r="52" spans="1:117">
      <c r="A52" t="s">
        <v>94</v>
      </c>
      <c r="B52">
        <v>0</v>
      </c>
      <c r="C52">
        <v>0</v>
      </c>
      <c r="D52">
        <v>49.138970999999998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69.250146000000001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96.637175999999997</v>
      </c>
      <c r="Q52">
        <v>17.763186000000001</v>
      </c>
      <c r="R52">
        <v>44.906624999999998</v>
      </c>
      <c r="S52">
        <v>27.638981000000001</v>
      </c>
      <c r="T52">
        <v>3.0945860000000001</v>
      </c>
      <c r="U52">
        <v>337.5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48.061827999999998</v>
      </c>
      <c r="AH52">
        <v>179.96245400000001</v>
      </c>
      <c r="AI52">
        <v>0</v>
      </c>
      <c r="AJ52">
        <v>0</v>
      </c>
      <c r="AK52">
        <v>67.990881999999999</v>
      </c>
      <c r="AL52">
        <v>79.016000000000005</v>
      </c>
      <c r="AM52">
        <v>0</v>
      </c>
      <c r="AN52">
        <v>1.19116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6.8155749999999999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3079.714183</v>
      </c>
    </row>
    <row r="53" spans="1:117">
      <c r="A53" t="s">
        <v>95</v>
      </c>
      <c r="B53">
        <v>0</v>
      </c>
      <c r="C53">
        <v>0</v>
      </c>
      <c r="D53">
        <v>49.138970999999998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69.250146000000001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96.637175999999997</v>
      </c>
      <c r="Q53">
        <v>17.763186000000001</v>
      </c>
      <c r="R53">
        <v>44.906624999999998</v>
      </c>
      <c r="S53">
        <v>27.638981000000001</v>
      </c>
      <c r="T53">
        <v>3.0945860000000001</v>
      </c>
      <c r="U53">
        <v>337.5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48.061827999999998</v>
      </c>
      <c r="AH53">
        <v>179.96245400000001</v>
      </c>
      <c r="AI53">
        <v>0</v>
      </c>
      <c r="AJ53">
        <v>0</v>
      </c>
      <c r="AK53">
        <v>67.990881999999999</v>
      </c>
      <c r="AL53">
        <v>79.016000000000005</v>
      </c>
      <c r="AM53">
        <v>0</v>
      </c>
      <c r="AN53">
        <v>1.19116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9.2748030000000004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3082.1734109999998</v>
      </c>
    </row>
    <row r="54" spans="1:117">
      <c r="A54" t="s">
        <v>96</v>
      </c>
      <c r="B54">
        <v>0</v>
      </c>
      <c r="C54">
        <v>0</v>
      </c>
      <c r="D54">
        <v>49.138970999999998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69.250146000000001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96.637175999999997</v>
      </c>
      <c r="Q54">
        <v>17.763186000000001</v>
      </c>
      <c r="R54">
        <v>44.906624999999998</v>
      </c>
      <c r="S54">
        <v>27.638981000000001</v>
      </c>
      <c r="T54">
        <v>3.0945860000000001</v>
      </c>
      <c r="U54">
        <v>337.5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48.061827999999998</v>
      </c>
      <c r="AH54">
        <v>179.96245400000001</v>
      </c>
      <c r="AI54">
        <v>0</v>
      </c>
      <c r="AJ54">
        <v>0</v>
      </c>
      <c r="AK54">
        <v>67.990881999999999</v>
      </c>
      <c r="AL54">
        <v>79.016000000000005</v>
      </c>
      <c r="AM54">
        <v>0</v>
      </c>
      <c r="AN54">
        <v>1.19116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3082.1734109999998</v>
      </c>
    </row>
    <row r="55" spans="1:117">
      <c r="A55" t="s">
        <v>97</v>
      </c>
      <c r="B55">
        <v>0</v>
      </c>
      <c r="C55">
        <v>0</v>
      </c>
      <c r="D55">
        <v>49.138970999999998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69.250146000000001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96.637175999999997</v>
      </c>
      <c r="Q55">
        <v>17.763186000000001</v>
      </c>
      <c r="R55">
        <v>44.906624999999998</v>
      </c>
      <c r="S55">
        <v>27.638981000000001</v>
      </c>
      <c r="T55">
        <v>3.0945860000000001</v>
      </c>
      <c r="U55">
        <v>337.5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48.061827999999998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79.016000000000005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3085.8470019999995</v>
      </c>
    </row>
    <row r="56" spans="1:117">
      <c r="A56" t="s">
        <v>98</v>
      </c>
      <c r="B56">
        <v>0</v>
      </c>
      <c r="C56">
        <v>0</v>
      </c>
      <c r="D56">
        <v>49.138970999999998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69.250146000000001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96.637175999999997</v>
      </c>
      <c r="Q56">
        <v>17.763186000000001</v>
      </c>
      <c r="R56">
        <v>44.906624999999998</v>
      </c>
      <c r="S56">
        <v>27.638981000000001</v>
      </c>
      <c r="T56">
        <v>3.0945860000000001</v>
      </c>
      <c r="U56">
        <v>337.5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48.061827999999998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79.016000000000005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3085.8470019999995</v>
      </c>
    </row>
    <row r="57" spans="1:117">
      <c r="A57" t="s">
        <v>99</v>
      </c>
      <c r="B57">
        <v>0</v>
      </c>
      <c r="C57">
        <v>0</v>
      </c>
      <c r="D57">
        <v>49.138970999999998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69.250146000000001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102.274345</v>
      </c>
      <c r="Q57">
        <v>17.763186000000001</v>
      </c>
      <c r="R57">
        <v>44.906624999999998</v>
      </c>
      <c r="S57">
        <v>27.638981000000001</v>
      </c>
      <c r="T57">
        <v>3.0945860000000001</v>
      </c>
      <c r="U57">
        <v>337.5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11.85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48.061827999999998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79.016000000000005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44.16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3103.3341709999995</v>
      </c>
    </row>
    <row r="58" spans="1:117">
      <c r="A58" t="s">
        <v>100</v>
      </c>
      <c r="B58">
        <v>0</v>
      </c>
      <c r="C58">
        <v>0</v>
      </c>
      <c r="D58">
        <v>49.138970999999998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69.250146000000001</v>
      </c>
      <c r="K58">
        <v>688.71594700000003</v>
      </c>
      <c r="L58">
        <v>422.44379900000001</v>
      </c>
      <c r="M58">
        <v>94.755943000000002</v>
      </c>
      <c r="N58">
        <v>121.984996</v>
      </c>
      <c r="O58">
        <v>127.880717</v>
      </c>
      <c r="P58">
        <v>97.874345000000005</v>
      </c>
      <c r="Q58">
        <v>17.763186000000001</v>
      </c>
      <c r="R58">
        <v>44.906624999999998</v>
      </c>
      <c r="S58">
        <v>27.638981000000001</v>
      </c>
      <c r="T58">
        <v>3.0945860000000001</v>
      </c>
      <c r="U58">
        <v>337.5</v>
      </c>
      <c r="V58">
        <v>20.801072000000001</v>
      </c>
      <c r="W58">
        <v>44.311</v>
      </c>
      <c r="X58">
        <v>147.20237499999999</v>
      </c>
      <c r="Y58">
        <v>0</v>
      </c>
      <c r="Z58">
        <v>6.5208000000000004</v>
      </c>
      <c r="AA58">
        <v>28.045000000000002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48.061827999999998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79.016000000000005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3098.9011709999991</v>
      </c>
    </row>
    <row r="59" spans="1:117">
      <c r="A59" t="s">
        <v>101</v>
      </c>
      <c r="B59">
        <v>0</v>
      </c>
      <c r="C59">
        <v>0</v>
      </c>
      <c r="D59">
        <v>49.138970999999998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69.250146000000001</v>
      </c>
      <c r="K59">
        <v>688.71594700000003</v>
      </c>
      <c r="L59">
        <v>422.44379900000001</v>
      </c>
      <c r="M59">
        <v>94.755943000000002</v>
      </c>
      <c r="N59">
        <v>121.984996</v>
      </c>
      <c r="O59">
        <v>127.880717</v>
      </c>
      <c r="P59">
        <v>97.874345000000005</v>
      </c>
      <c r="Q59">
        <v>17.763186000000001</v>
      </c>
      <c r="R59">
        <v>44.906624999999998</v>
      </c>
      <c r="S59">
        <v>27.638981000000001</v>
      </c>
      <c r="T59">
        <v>3.0945860000000001</v>
      </c>
      <c r="U59">
        <v>337.5</v>
      </c>
      <c r="V59">
        <v>20.801072000000001</v>
      </c>
      <c r="W59">
        <v>44.311</v>
      </c>
      <c r="X59">
        <v>147.20237499999999</v>
      </c>
      <c r="Y59">
        <v>0</v>
      </c>
      <c r="Z59">
        <v>6.5208000000000004</v>
      </c>
      <c r="AA59">
        <v>28.045000000000002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48.061827999999998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79.016000000000005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3107.2276709999992</v>
      </c>
    </row>
    <row r="60" spans="1:117">
      <c r="A60" t="s">
        <v>102</v>
      </c>
      <c r="B60">
        <v>0</v>
      </c>
      <c r="C60">
        <v>0</v>
      </c>
      <c r="D60">
        <v>49.138970999999998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69.250146000000001</v>
      </c>
      <c r="K60">
        <v>688.71594700000003</v>
      </c>
      <c r="L60">
        <v>422.44379900000001</v>
      </c>
      <c r="M60">
        <v>94.755943000000002</v>
      </c>
      <c r="N60">
        <v>121.984996</v>
      </c>
      <c r="O60">
        <v>127.880717</v>
      </c>
      <c r="P60">
        <v>97.874345000000005</v>
      </c>
      <c r="Q60">
        <v>17.763186000000001</v>
      </c>
      <c r="R60">
        <v>44.906624999999998</v>
      </c>
      <c r="S60">
        <v>27.638981000000001</v>
      </c>
      <c r="T60">
        <v>3.0945860000000001</v>
      </c>
      <c r="U60">
        <v>337.5</v>
      </c>
      <c r="V60">
        <v>20.801072000000001</v>
      </c>
      <c r="W60">
        <v>44.311</v>
      </c>
      <c r="X60">
        <v>147.20237499999999</v>
      </c>
      <c r="Y60">
        <v>0</v>
      </c>
      <c r="Z60">
        <v>6.5208000000000004</v>
      </c>
      <c r="AA60">
        <v>28.045000000000002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48.061827999999998</v>
      </c>
      <c r="AH60">
        <v>179.96245400000001</v>
      </c>
      <c r="AI60">
        <v>16.783217</v>
      </c>
      <c r="AJ60">
        <v>0</v>
      </c>
      <c r="AK60">
        <v>67.990881999999999</v>
      </c>
      <c r="AL60">
        <v>79.016000000000005</v>
      </c>
      <c r="AM60">
        <v>0</v>
      </c>
      <c r="AN60">
        <v>1.19116</v>
      </c>
      <c r="AO60">
        <v>0</v>
      </c>
      <c r="AP60">
        <v>12.169499999999999</v>
      </c>
      <c r="AQ60">
        <v>0</v>
      </c>
      <c r="AR60">
        <v>36.432000000000002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3119.7387969999995</v>
      </c>
    </row>
    <row r="61" spans="1:117">
      <c r="A61" t="s">
        <v>103</v>
      </c>
      <c r="B61">
        <v>0</v>
      </c>
      <c r="C61">
        <v>0</v>
      </c>
      <c r="D61">
        <v>48.878287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69.250146000000001</v>
      </c>
      <c r="K61">
        <v>688.71594700000003</v>
      </c>
      <c r="L61">
        <v>422.44379900000001</v>
      </c>
      <c r="M61">
        <v>94.755943000000002</v>
      </c>
      <c r="N61">
        <v>121.984996</v>
      </c>
      <c r="O61">
        <v>127.880717</v>
      </c>
      <c r="P61">
        <v>97.874345000000005</v>
      </c>
      <c r="Q61">
        <v>21.256613000000002</v>
      </c>
      <c r="R61">
        <v>44.906624999999998</v>
      </c>
      <c r="S61">
        <v>27.638981000000001</v>
      </c>
      <c r="T61">
        <v>3.0945860000000001</v>
      </c>
      <c r="U61">
        <v>337.5</v>
      </c>
      <c r="V61">
        <v>20.801072000000001</v>
      </c>
      <c r="W61">
        <v>44.311</v>
      </c>
      <c r="X61">
        <v>147.20237499999999</v>
      </c>
      <c r="Y61">
        <v>0</v>
      </c>
      <c r="Z61">
        <v>6.5208000000000004</v>
      </c>
      <c r="AA61">
        <v>28.045000000000002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48.061827999999998</v>
      </c>
      <c r="AH61">
        <v>179.96245400000001</v>
      </c>
      <c r="AI61">
        <v>16.783217</v>
      </c>
      <c r="AJ61">
        <v>0</v>
      </c>
      <c r="AK61">
        <v>67.990881999999999</v>
      </c>
      <c r="AL61">
        <v>79.016000000000005</v>
      </c>
      <c r="AM61">
        <v>0</v>
      </c>
      <c r="AN61">
        <v>1.19116</v>
      </c>
      <c r="AO61">
        <v>0</v>
      </c>
      <c r="AP61">
        <v>12.169499999999999</v>
      </c>
      <c r="AQ61">
        <v>0</v>
      </c>
      <c r="AR61">
        <v>44.16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3130.6995399999996</v>
      </c>
    </row>
    <row r="62" spans="1:117">
      <c r="A62" t="s">
        <v>104</v>
      </c>
      <c r="B62">
        <v>0</v>
      </c>
      <c r="C62">
        <v>0</v>
      </c>
      <c r="D62">
        <v>48.878287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69.250146000000001</v>
      </c>
      <c r="K62">
        <v>688.71594700000003</v>
      </c>
      <c r="L62">
        <v>422.44379900000001</v>
      </c>
      <c r="M62">
        <v>94.755943000000002</v>
      </c>
      <c r="N62">
        <v>121.984996</v>
      </c>
      <c r="O62">
        <v>127.880717</v>
      </c>
      <c r="P62">
        <v>97.874345000000005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337.5</v>
      </c>
      <c r="V62">
        <v>20.801072000000001</v>
      </c>
      <c r="W62">
        <v>44.311</v>
      </c>
      <c r="X62">
        <v>147.20237499999999</v>
      </c>
      <c r="Y62">
        <v>0</v>
      </c>
      <c r="Z62">
        <v>6.5208000000000004</v>
      </c>
      <c r="AA62">
        <v>28.045000000000002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48.061827999999998</v>
      </c>
      <c r="AH62">
        <v>179.96245400000001</v>
      </c>
      <c r="AI62">
        <v>16.783217</v>
      </c>
      <c r="AJ62">
        <v>0</v>
      </c>
      <c r="AK62">
        <v>67.990881999999999</v>
      </c>
      <c r="AL62">
        <v>79.016000000000005</v>
      </c>
      <c r="AM62">
        <v>0</v>
      </c>
      <c r="AN62">
        <v>1.19116</v>
      </c>
      <c r="AO62">
        <v>0</v>
      </c>
      <c r="AP62">
        <v>12.169499999999999</v>
      </c>
      <c r="AQ62">
        <v>0</v>
      </c>
      <c r="AR62">
        <v>44.16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3132.0732259999995</v>
      </c>
    </row>
    <row r="63" spans="1:117">
      <c r="A63" t="s">
        <v>105</v>
      </c>
      <c r="B63">
        <v>0</v>
      </c>
      <c r="C63">
        <v>0</v>
      </c>
      <c r="D63">
        <v>48.878287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69.250146000000001</v>
      </c>
      <c r="K63">
        <v>688.71594700000003</v>
      </c>
      <c r="L63">
        <v>422.44379900000001</v>
      </c>
      <c r="M63">
        <v>94.755943000000002</v>
      </c>
      <c r="N63">
        <v>121.984996</v>
      </c>
      <c r="O63">
        <v>127.880717</v>
      </c>
      <c r="P63">
        <v>97.874345000000005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337.5</v>
      </c>
      <c r="V63">
        <v>20.801072000000001</v>
      </c>
      <c r="W63">
        <v>44.311</v>
      </c>
      <c r="X63">
        <v>147.20237499999999</v>
      </c>
      <c r="Y63">
        <v>0</v>
      </c>
      <c r="Z63">
        <v>6.5208000000000004</v>
      </c>
      <c r="AA63">
        <v>25.28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48.061827999999998</v>
      </c>
      <c r="AH63">
        <v>179.96245400000001</v>
      </c>
      <c r="AI63">
        <v>16.783217</v>
      </c>
      <c r="AJ63">
        <v>0</v>
      </c>
      <c r="AK63">
        <v>67.990881999999999</v>
      </c>
      <c r="AL63">
        <v>79.016000000000005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44.16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3120.9817259999995</v>
      </c>
    </row>
    <row r="64" spans="1:117">
      <c r="A64" t="s">
        <v>106</v>
      </c>
      <c r="B64">
        <v>0</v>
      </c>
      <c r="C64">
        <v>0</v>
      </c>
      <c r="D64">
        <v>48.878287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69.250146000000001</v>
      </c>
      <c r="K64">
        <v>688.71594700000003</v>
      </c>
      <c r="L64">
        <v>422.44379900000001</v>
      </c>
      <c r="M64">
        <v>94.755943000000002</v>
      </c>
      <c r="N64">
        <v>121.984996</v>
      </c>
      <c r="O64">
        <v>127.880717</v>
      </c>
      <c r="P64">
        <v>97.874345000000005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337.5</v>
      </c>
      <c r="V64">
        <v>20.801072000000001</v>
      </c>
      <c r="W64">
        <v>44.311</v>
      </c>
      <c r="X64">
        <v>147.20237499999999</v>
      </c>
      <c r="Y64">
        <v>0</v>
      </c>
      <c r="Z64">
        <v>6.5208000000000004</v>
      </c>
      <c r="AA64">
        <v>25.28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48.061827999999998</v>
      </c>
      <c r="AH64">
        <v>179.96245400000001</v>
      </c>
      <c r="AI64">
        <v>4.2720909999999996</v>
      </c>
      <c r="AJ64">
        <v>0</v>
      </c>
      <c r="AK64">
        <v>67.990881999999999</v>
      </c>
      <c r="AL64">
        <v>79.016000000000005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3100.7425999999991</v>
      </c>
    </row>
    <row r="65" spans="1:117">
      <c r="A65" t="s">
        <v>107</v>
      </c>
      <c r="B65">
        <v>0</v>
      </c>
      <c r="C65">
        <v>0</v>
      </c>
      <c r="D65">
        <v>48.878287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69.250146000000001</v>
      </c>
      <c r="K65">
        <v>688.71594700000003</v>
      </c>
      <c r="L65">
        <v>422.44379900000001</v>
      </c>
      <c r="M65">
        <v>94.755943000000002</v>
      </c>
      <c r="N65">
        <v>121.984996</v>
      </c>
      <c r="O65">
        <v>127.880717</v>
      </c>
      <c r="P65">
        <v>97.874345000000005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337.5</v>
      </c>
      <c r="V65">
        <v>20.801072000000001</v>
      </c>
      <c r="W65">
        <v>44.311</v>
      </c>
      <c r="X65">
        <v>147.20237499999999</v>
      </c>
      <c r="Y65">
        <v>0</v>
      </c>
      <c r="Z65">
        <v>6.5208000000000004</v>
      </c>
      <c r="AA65">
        <v>25.28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48.061827999999998</v>
      </c>
      <c r="AH65">
        <v>179.96245400000001</v>
      </c>
      <c r="AI65">
        <v>4.2720909999999996</v>
      </c>
      <c r="AJ65">
        <v>0</v>
      </c>
      <c r="AK65">
        <v>67.990881999999999</v>
      </c>
      <c r="AL65">
        <v>79.376220000000004</v>
      </c>
      <c r="AM65">
        <v>0</v>
      </c>
      <c r="AN65">
        <v>1.19116</v>
      </c>
      <c r="AO65">
        <v>0</v>
      </c>
      <c r="AP65">
        <v>3.843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3101.1028199999992</v>
      </c>
    </row>
    <row r="66" spans="1:117">
      <c r="A66" t="s">
        <v>108</v>
      </c>
      <c r="B66">
        <v>0</v>
      </c>
      <c r="C66">
        <v>0</v>
      </c>
      <c r="D66">
        <v>48.878287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69.250146000000001</v>
      </c>
      <c r="K66">
        <v>688.71594700000003</v>
      </c>
      <c r="L66">
        <v>422.44379900000001</v>
      </c>
      <c r="M66">
        <v>94.755943000000002</v>
      </c>
      <c r="N66">
        <v>121.984996</v>
      </c>
      <c r="O66">
        <v>127.880717</v>
      </c>
      <c r="P66">
        <v>97.874345000000005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337.5</v>
      </c>
      <c r="V66">
        <v>20.801072000000001</v>
      </c>
      <c r="W66">
        <v>44.311</v>
      </c>
      <c r="X66">
        <v>147.20237499999999</v>
      </c>
      <c r="Y66">
        <v>0</v>
      </c>
      <c r="Z66">
        <v>6.5208000000000004</v>
      </c>
      <c r="AA66">
        <v>25.28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48.061827999999998</v>
      </c>
      <c r="AH66">
        <v>179.96245400000001</v>
      </c>
      <c r="AI66">
        <v>4.2720909999999996</v>
      </c>
      <c r="AJ66">
        <v>0</v>
      </c>
      <c r="AK66">
        <v>67.990881999999999</v>
      </c>
      <c r="AL66">
        <v>79.376220000000004</v>
      </c>
      <c r="AM66">
        <v>0</v>
      </c>
      <c r="AN66">
        <v>1.19116</v>
      </c>
      <c r="AO66">
        <v>0</v>
      </c>
      <c r="AP66">
        <v>3.843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3101.1028199999992</v>
      </c>
    </row>
    <row r="67" spans="1:117">
      <c r="A67" t="s">
        <v>109</v>
      </c>
      <c r="B67">
        <v>0</v>
      </c>
      <c r="C67">
        <v>0</v>
      </c>
      <c r="D67">
        <v>48.878287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69.250146000000001</v>
      </c>
      <c r="K67">
        <v>688.71594700000003</v>
      </c>
      <c r="L67">
        <v>422.44379900000001</v>
      </c>
      <c r="M67">
        <v>94.755943000000002</v>
      </c>
      <c r="N67">
        <v>121.984996</v>
      </c>
      <c r="O67">
        <v>127.880717</v>
      </c>
      <c r="P67">
        <v>97.874345000000005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337.5</v>
      </c>
      <c r="V67">
        <v>20.801072000000001</v>
      </c>
      <c r="W67">
        <v>44.311</v>
      </c>
      <c r="X67">
        <v>147.20237499999999</v>
      </c>
      <c r="Y67">
        <v>0</v>
      </c>
      <c r="Z67">
        <v>6.5208000000000004</v>
      </c>
      <c r="AA67">
        <v>25.28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48.061827999999998</v>
      </c>
      <c r="AH67">
        <v>179.96245400000001</v>
      </c>
      <c r="AI67">
        <v>16.783217</v>
      </c>
      <c r="AJ67">
        <v>0</v>
      </c>
      <c r="AK67">
        <v>67.990881999999999</v>
      </c>
      <c r="AL67">
        <v>79.376220000000004</v>
      </c>
      <c r="AM67">
        <v>0</v>
      </c>
      <c r="AN67">
        <v>1.19116</v>
      </c>
      <c r="AO67">
        <v>0</v>
      </c>
      <c r="AP67">
        <v>3.843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3113.6139459999995</v>
      </c>
    </row>
    <row r="68" spans="1:117">
      <c r="A68" t="s">
        <v>110</v>
      </c>
      <c r="B68">
        <v>0</v>
      </c>
      <c r="C68">
        <v>0</v>
      </c>
      <c r="D68">
        <v>48.878287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69.250146000000001</v>
      </c>
      <c r="K68">
        <v>688.71594700000003</v>
      </c>
      <c r="L68">
        <v>422.44379900000001</v>
      </c>
      <c r="M68">
        <v>94.755943000000002</v>
      </c>
      <c r="N68">
        <v>121.984996</v>
      </c>
      <c r="O68">
        <v>127.880717</v>
      </c>
      <c r="P68">
        <v>97.874345000000005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337.5</v>
      </c>
      <c r="V68">
        <v>20.801072000000001</v>
      </c>
      <c r="W68">
        <v>44.311</v>
      </c>
      <c r="X68">
        <v>147.20237499999999</v>
      </c>
      <c r="Y68">
        <v>0</v>
      </c>
      <c r="Z68">
        <v>6.5208000000000004</v>
      </c>
      <c r="AA68">
        <v>25.28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48.061827999999998</v>
      </c>
      <c r="AH68">
        <v>179.96245400000001</v>
      </c>
      <c r="AI68">
        <v>16.783217</v>
      </c>
      <c r="AJ68">
        <v>0</v>
      </c>
      <c r="AK68">
        <v>67.990881999999999</v>
      </c>
      <c r="AL68">
        <v>79.376220000000004</v>
      </c>
      <c r="AM68">
        <v>0</v>
      </c>
      <c r="AN68">
        <v>1.19116</v>
      </c>
      <c r="AO68">
        <v>0</v>
      </c>
      <c r="AP68">
        <v>3.843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3113.6139459999995</v>
      </c>
    </row>
    <row r="69" spans="1:117">
      <c r="A69" t="s">
        <v>111</v>
      </c>
      <c r="B69">
        <v>0</v>
      </c>
      <c r="C69">
        <v>0</v>
      </c>
      <c r="D69">
        <v>48.878287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69.250146000000001</v>
      </c>
      <c r="K69">
        <v>688.71594700000003</v>
      </c>
      <c r="L69">
        <v>422.44379900000001</v>
      </c>
      <c r="M69">
        <v>94.755943000000002</v>
      </c>
      <c r="N69">
        <v>121.984996</v>
      </c>
      <c r="O69">
        <v>127.880717</v>
      </c>
      <c r="P69">
        <v>97.874345000000005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337.5</v>
      </c>
      <c r="V69">
        <v>20.801072000000001</v>
      </c>
      <c r="W69">
        <v>44.311</v>
      </c>
      <c r="X69">
        <v>147.20237499999999</v>
      </c>
      <c r="Y69">
        <v>0</v>
      </c>
      <c r="Z69">
        <v>6.5208000000000004</v>
      </c>
      <c r="AA69">
        <v>25.28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48.061827999999998</v>
      </c>
      <c r="AH69">
        <v>179.96245400000001</v>
      </c>
      <c r="AI69">
        <v>4.2720909999999996</v>
      </c>
      <c r="AJ69">
        <v>0</v>
      </c>
      <c r="AK69">
        <v>67.990881999999999</v>
      </c>
      <c r="AL69">
        <v>79.376220000000004</v>
      </c>
      <c r="AM69">
        <v>0</v>
      </c>
      <c r="AN69">
        <v>1.19116</v>
      </c>
      <c r="AO69">
        <v>0</v>
      </c>
      <c r="AP69">
        <v>12.169499999999999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3109.4293199999993</v>
      </c>
    </row>
    <row r="70" spans="1:117">
      <c r="A70" t="s">
        <v>112</v>
      </c>
      <c r="B70">
        <v>0</v>
      </c>
      <c r="C70">
        <v>0</v>
      </c>
      <c r="D70">
        <v>48.617603000000003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69.250146000000001</v>
      </c>
      <c r="K70">
        <v>688.71594700000003</v>
      </c>
      <c r="L70">
        <v>422.44379900000001</v>
      </c>
      <c r="M70">
        <v>94.755943000000002</v>
      </c>
      <c r="N70">
        <v>121.984996</v>
      </c>
      <c r="O70">
        <v>127.880717</v>
      </c>
      <c r="P70">
        <v>97.874345000000005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337.5</v>
      </c>
      <c r="V70">
        <v>20.801072000000001</v>
      </c>
      <c r="W70">
        <v>44.311</v>
      </c>
      <c r="X70">
        <v>147.20237499999999</v>
      </c>
      <c r="Y70">
        <v>0</v>
      </c>
      <c r="Z70">
        <v>6.5208000000000004</v>
      </c>
      <c r="AA70">
        <v>25.28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48.061827999999998</v>
      </c>
      <c r="AH70">
        <v>179.96245400000001</v>
      </c>
      <c r="AI70">
        <v>4.2720909999999996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12.169499999999999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3109.1686359999994</v>
      </c>
    </row>
    <row r="71" spans="1:117">
      <c r="A71" t="s">
        <v>113</v>
      </c>
      <c r="B71">
        <v>0</v>
      </c>
      <c r="C71">
        <v>0</v>
      </c>
      <c r="D71">
        <v>48.617603000000003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69.250146000000001</v>
      </c>
      <c r="K71">
        <v>688.71594700000003</v>
      </c>
      <c r="L71">
        <v>422.44379900000001</v>
      </c>
      <c r="M71">
        <v>94.755943000000002</v>
      </c>
      <c r="N71">
        <v>121.984996</v>
      </c>
      <c r="O71">
        <v>127.880717</v>
      </c>
      <c r="P71">
        <v>97.874345000000005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337.5</v>
      </c>
      <c r="V71">
        <v>20.801072000000001</v>
      </c>
      <c r="W71">
        <v>44.311</v>
      </c>
      <c r="X71">
        <v>147.20237499999999</v>
      </c>
      <c r="Y71">
        <v>0</v>
      </c>
      <c r="Z71">
        <v>6.5208000000000004</v>
      </c>
      <c r="AA71">
        <v>25.28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48.061827999999998</v>
      </c>
      <c r="AH71">
        <v>179.96245400000001</v>
      </c>
      <c r="AI71">
        <v>4.2720909999999996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12.169499999999999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3109.1686359999994</v>
      </c>
    </row>
    <row r="72" spans="1:117">
      <c r="A72" t="s">
        <v>114</v>
      </c>
      <c r="B72">
        <v>0</v>
      </c>
      <c r="C72">
        <v>0</v>
      </c>
      <c r="D72">
        <v>48.617603000000003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69.250146000000001</v>
      </c>
      <c r="K72">
        <v>688.71594700000003</v>
      </c>
      <c r="L72">
        <v>422.44379900000001</v>
      </c>
      <c r="M72">
        <v>94.755943000000002</v>
      </c>
      <c r="N72">
        <v>121.984996</v>
      </c>
      <c r="O72">
        <v>127.880717</v>
      </c>
      <c r="P72">
        <v>97.874345000000005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337.5</v>
      </c>
      <c r="V72">
        <v>20.801072000000001</v>
      </c>
      <c r="W72">
        <v>44.311</v>
      </c>
      <c r="X72">
        <v>147.20237499999999</v>
      </c>
      <c r="Y72">
        <v>0</v>
      </c>
      <c r="Z72">
        <v>6.5208000000000004</v>
      </c>
      <c r="AA72">
        <v>25.28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48.061827999999998</v>
      </c>
      <c r="AH72">
        <v>179.96245400000001</v>
      </c>
      <c r="AI72">
        <v>4.2720909999999996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3.843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3100.8421359999993</v>
      </c>
    </row>
    <row r="73" spans="1:117">
      <c r="A73" t="s">
        <v>115</v>
      </c>
      <c r="B73">
        <v>0</v>
      </c>
      <c r="C73">
        <v>0</v>
      </c>
      <c r="D73">
        <v>48.617603000000003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69.250146000000001</v>
      </c>
      <c r="K73">
        <v>688.71594700000003</v>
      </c>
      <c r="L73">
        <v>422.44379900000001</v>
      </c>
      <c r="M73">
        <v>94.755943000000002</v>
      </c>
      <c r="N73">
        <v>121.984996</v>
      </c>
      <c r="O73">
        <v>127.880717</v>
      </c>
      <c r="P73">
        <v>97.874345000000005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337.5</v>
      </c>
      <c r="V73">
        <v>20.801072000000001</v>
      </c>
      <c r="W73">
        <v>44.311</v>
      </c>
      <c r="X73">
        <v>147.20237499999999</v>
      </c>
      <c r="Y73">
        <v>0</v>
      </c>
      <c r="Z73">
        <v>6.5208000000000004</v>
      </c>
      <c r="AA73">
        <v>25.28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48.061827999999998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3.843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3106.2336759999994</v>
      </c>
    </row>
    <row r="74" spans="1:117">
      <c r="A74" t="s">
        <v>116</v>
      </c>
      <c r="B74">
        <v>0</v>
      </c>
      <c r="C74">
        <v>0</v>
      </c>
      <c r="D74">
        <v>48.617603000000003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69.250146000000001</v>
      </c>
      <c r="K74">
        <v>688.71594700000003</v>
      </c>
      <c r="L74">
        <v>422.44379900000001</v>
      </c>
      <c r="M74">
        <v>94.755943000000002</v>
      </c>
      <c r="N74">
        <v>121.984996</v>
      </c>
      <c r="O74">
        <v>127.880717</v>
      </c>
      <c r="P74">
        <v>97.874345000000005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337.5</v>
      </c>
      <c r="V74">
        <v>20.801072000000001</v>
      </c>
      <c r="W74">
        <v>44.311</v>
      </c>
      <c r="X74">
        <v>147.20237499999999</v>
      </c>
      <c r="Y74">
        <v>0</v>
      </c>
      <c r="Z74">
        <v>6.5208000000000004</v>
      </c>
      <c r="AA74">
        <v>37.92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48.061827999999998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3.843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3122.2303199999992</v>
      </c>
    </row>
    <row r="75" spans="1:117">
      <c r="A75" t="s">
        <v>117</v>
      </c>
      <c r="B75">
        <v>0</v>
      </c>
      <c r="C75">
        <v>0</v>
      </c>
      <c r="D75">
        <v>48.617603000000003</v>
      </c>
      <c r="E75">
        <v>0</v>
      </c>
      <c r="F75">
        <v>0</v>
      </c>
      <c r="G75">
        <v>76.241353000000004</v>
      </c>
      <c r="H75">
        <v>0</v>
      </c>
      <c r="I75">
        <v>0</v>
      </c>
      <c r="J75">
        <v>69.250146000000001</v>
      </c>
      <c r="K75">
        <v>688.71594700000003</v>
      </c>
      <c r="L75">
        <v>422.44379900000001</v>
      </c>
      <c r="M75">
        <v>94.755943000000002</v>
      </c>
      <c r="N75">
        <v>121.984996</v>
      </c>
      <c r="O75">
        <v>127.880717</v>
      </c>
      <c r="P75">
        <v>97.874345000000005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337.5</v>
      </c>
      <c r="V75">
        <v>20.801072000000001</v>
      </c>
      <c r="W75">
        <v>44.311</v>
      </c>
      <c r="X75">
        <v>147.20237499999999</v>
      </c>
      <c r="Y75">
        <v>0</v>
      </c>
      <c r="Z75">
        <v>8.8000000000000007</v>
      </c>
      <c r="AA75">
        <v>41.08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48.061827999999998</v>
      </c>
      <c r="AH75">
        <v>179.96245400000001</v>
      </c>
      <c r="AI75">
        <v>12.205976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3131.4781620000003</v>
      </c>
    </row>
    <row r="76" spans="1:117">
      <c r="A76" t="s">
        <v>118</v>
      </c>
      <c r="B76">
        <v>0</v>
      </c>
      <c r="C76">
        <v>0</v>
      </c>
      <c r="D76">
        <v>48.878287999999998</v>
      </c>
      <c r="E76">
        <v>0</v>
      </c>
      <c r="F76">
        <v>0</v>
      </c>
      <c r="G76">
        <v>76.241352000000006</v>
      </c>
      <c r="H76">
        <v>0</v>
      </c>
      <c r="I76">
        <v>0</v>
      </c>
      <c r="J76">
        <v>69.250146000000001</v>
      </c>
      <c r="K76">
        <v>688.71594700000003</v>
      </c>
      <c r="L76">
        <v>422.44379900000001</v>
      </c>
      <c r="M76">
        <v>94.755943000000002</v>
      </c>
      <c r="N76">
        <v>121.984996</v>
      </c>
      <c r="O76">
        <v>127.880717</v>
      </c>
      <c r="P76">
        <v>97.874345000000005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337.5</v>
      </c>
      <c r="V76">
        <v>20.801072000000001</v>
      </c>
      <c r="W76">
        <v>28.210999999999999</v>
      </c>
      <c r="X76">
        <v>147.20237499999999</v>
      </c>
      <c r="Y76">
        <v>0</v>
      </c>
      <c r="Z76">
        <v>8.8000000000000007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48.061827999999998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3182.0249789999993</v>
      </c>
    </row>
    <row r="77" spans="1:117">
      <c r="A77" t="s">
        <v>119</v>
      </c>
      <c r="B77">
        <v>0</v>
      </c>
      <c r="C77">
        <v>0</v>
      </c>
      <c r="D77">
        <v>48.878287999999998</v>
      </c>
      <c r="E77">
        <v>0</v>
      </c>
      <c r="F77">
        <v>0</v>
      </c>
      <c r="G77">
        <v>76.241353000000004</v>
      </c>
      <c r="H77">
        <v>0</v>
      </c>
      <c r="I77">
        <v>0</v>
      </c>
      <c r="J77">
        <v>69.250146000000001</v>
      </c>
      <c r="K77">
        <v>688.71594700000003</v>
      </c>
      <c r="L77">
        <v>422.44379900000001</v>
      </c>
      <c r="M77">
        <v>94.755943000000002</v>
      </c>
      <c r="N77">
        <v>121.984996</v>
      </c>
      <c r="O77">
        <v>127.880717</v>
      </c>
      <c r="P77">
        <v>97.874345000000005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337.5</v>
      </c>
      <c r="V77">
        <v>20.801072000000001</v>
      </c>
      <c r="W77">
        <v>28.210999999999999</v>
      </c>
      <c r="X77">
        <v>147.20237499999999</v>
      </c>
      <c r="Y77">
        <v>0</v>
      </c>
      <c r="Z77">
        <v>8.8000000000000007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48.061827999999998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3212.7437249999989</v>
      </c>
    </row>
    <row r="78" spans="1:117">
      <c r="A78" t="s">
        <v>120</v>
      </c>
      <c r="B78">
        <v>0</v>
      </c>
      <c r="C78">
        <v>0</v>
      </c>
      <c r="D78">
        <v>48.878287999999998</v>
      </c>
      <c r="E78">
        <v>0</v>
      </c>
      <c r="F78">
        <v>0</v>
      </c>
      <c r="G78">
        <v>76.241353000000004</v>
      </c>
      <c r="H78">
        <v>0</v>
      </c>
      <c r="I78">
        <v>0</v>
      </c>
      <c r="J78">
        <v>69.250146000000001</v>
      </c>
      <c r="K78">
        <v>688.71594700000003</v>
      </c>
      <c r="L78">
        <v>422.44379900000001</v>
      </c>
      <c r="M78">
        <v>94.755943000000002</v>
      </c>
      <c r="N78">
        <v>121.984996</v>
      </c>
      <c r="O78">
        <v>127.880717</v>
      </c>
      <c r="P78">
        <v>97.874345000000005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337.5</v>
      </c>
      <c r="V78">
        <v>20.801072000000001</v>
      </c>
      <c r="W78">
        <v>28.210999999999999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48.061827999999998</v>
      </c>
      <c r="AH78">
        <v>182.023944</v>
      </c>
      <c r="AI78">
        <v>79.338843999999995</v>
      </c>
      <c r="AJ78">
        <v>0</v>
      </c>
      <c r="AK78">
        <v>67.990881999999999</v>
      </c>
      <c r="AL78">
        <v>79.376220000000004</v>
      </c>
      <c r="AM78">
        <v>18.838674000000001</v>
      </c>
      <c r="AN78">
        <v>1.19116</v>
      </c>
      <c r="AO78">
        <v>0</v>
      </c>
      <c r="AP78">
        <v>10.119899999999999</v>
      </c>
      <c r="AQ78">
        <v>0</v>
      </c>
      <c r="AR78">
        <v>36.432000000000002</v>
      </c>
      <c r="AS78">
        <v>39.309496000000003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3242.1783359999986</v>
      </c>
    </row>
    <row r="79" spans="1:117">
      <c r="A79" t="s">
        <v>121</v>
      </c>
      <c r="B79">
        <v>0</v>
      </c>
      <c r="C79">
        <v>0</v>
      </c>
      <c r="D79">
        <v>48.878287</v>
      </c>
      <c r="E79">
        <v>0</v>
      </c>
      <c r="F79">
        <v>0</v>
      </c>
      <c r="G79">
        <v>76.241354000000001</v>
      </c>
      <c r="H79">
        <v>0</v>
      </c>
      <c r="I79">
        <v>0</v>
      </c>
      <c r="J79">
        <v>69.250146000000001</v>
      </c>
      <c r="K79">
        <v>688.71594700000003</v>
      </c>
      <c r="L79">
        <v>422.44379900000001</v>
      </c>
      <c r="M79">
        <v>94.755943000000002</v>
      </c>
      <c r="N79">
        <v>121.984996</v>
      </c>
      <c r="O79">
        <v>127.880717</v>
      </c>
      <c r="P79">
        <v>97.874345000000005</v>
      </c>
      <c r="Q79">
        <v>22.230298999999999</v>
      </c>
      <c r="R79">
        <v>43.606625000000001</v>
      </c>
      <c r="S79">
        <v>27.038981</v>
      </c>
      <c r="T79">
        <v>1.494586</v>
      </c>
      <c r="U79">
        <v>337.5</v>
      </c>
      <c r="V79">
        <v>20.801072000000001</v>
      </c>
      <c r="W79">
        <v>44.311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48.061827999999998</v>
      </c>
      <c r="AH79">
        <v>182.023944</v>
      </c>
      <c r="AI79">
        <v>79.338843999999995</v>
      </c>
      <c r="AJ79">
        <v>0</v>
      </c>
      <c r="AK79">
        <v>67.990881999999999</v>
      </c>
      <c r="AL79">
        <v>79.376220000000004</v>
      </c>
      <c r="AM79">
        <v>18.838674000000001</v>
      </c>
      <c r="AN79">
        <v>1.19116</v>
      </c>
      <c r="AO79">
        <v>0</v>
      </c>
      <c r="AP79">
        <v>5.6364000000000001</v>
      </c>
      <c r="AQ79">
        <v>0</v>
      </c>
      <c r="AR79">
        <v>36.432000000000002</v>
      </c>
      <c r="AS79">
        <v>39.309496000000003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3249.894835999999</v>
      </c>
    </row>
    <row r="80" spans="1:117">
      <c r="A80" t="s">
        <v>122</v>
      </c>
      <c r="B80">
        <v>0</v>
      </c>
      <c r="C80">
        <v>0</v>
      </c>
      <c r="D80">
        <v>48.878287999999998</v>
      </c>
      <c r="E80">
        <v>0</v>
      </c>
      <c r="F80">
        <v>0</v>
      </c>
      <c r="G80">
        <v>76.241354000000001</v>
      </c>
      <c r="H80">
        <v>0</v>
      </c>
      <c r="I80">
        <v>0</v>
      </c>
      <c r="J80">
        <v>69.250146000000001</v>
      </c>
      <c r="K80">
        <v>685.71594700000003</v>
      </c>
      <c r="L80">
        <v>422.44379900000001</v>
      </c>
      <c r="M80">
        <v>94.755943000000002</v>
      </c>
      <c r="N80">
        <v>121.984996</v>
      </c>
      <c r="O80">
        <v>127.880717</v>
      </c>
      <c r="P80">
        <v>97.874345000000005</v>
      </c>
      <c r="Q80">
        <v>22.230298999999999</v>
      </c>
      <c r="R80">
        <v>43.606625000000001</v>
      </c>
      <c r="S80">
        <v>27.038981</v>
      </c>
      <c r="T80">
        <v>1.494586</v>
      </c>
      <c r="U80">
        <v>337.5</v>
      </c>
      <c r="V80">
        <v>20.801072000000001</v>
      </c>
      <c r="W80">
        <v>44.311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48.061827999999998</v>
      </c>
      <c r="AH80">
        <v>182.023944</v>
      </c>
      <c r="AI80">
        <v>79.338843999999995</v>
      </c>
      <c r="AJ80">
        <v>0</v>
      </c>
      <c r="AK80">
        <v>67.990881999999999</v>
      </c>
      <c r="AL80">
        <v>79.376220000000004</v>
      </c>
      <c r="AM80">
        <v>18.838674000000001</v>
      </c>
      <c r="AN80">
        <v>1.19116</v>
      </c>
      <c r="AO80">
        <v>0</v>
      </c>
      <c r="AP80">
        <v>5.6364000000000001</v>
      </c>
      <c r="AQ80">
        <v>0</v>
      </c>
      <c r="AR80">
        <v>36.432000000000002</v>
      </c>
      <c r="AS80">
        <v>39.309496000000003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3246.8948369999985</v>
      </c>
    </row>
    <row r="81" spans="1:117">
      <c r="A81" t="s">
        <v>123</v>
      </c>
      <c r="B81">
        <v>0</v>
      </c>
      <c r="C81">
        <v>0</v>
      </c>
      <c r="D81">
        <v>48.878287999999998</v>
      </c>
      <c r="E81">
        <v>0</v>
      </c>
      <c r="F81">
        <v>0</v>
      </c>
      <c r="G81">
        <v>76.241354000000001</v>
      </c>
      <c r="H81">
        <v>0</v>
      </c>
      <c r="I81">
        <v>0</v>
      </c>
      <c r="J81">
        <v>69.250146000000001</v>
      </c>
      <c r="K81">
        <v>688.11594700000001</v>
      </c>
      <c r="L81">
        <v>422.44379900000001</v>
      </c>
      <c r="M81">
        <v>96.955943000000005</v>
      </c>
      <c r="N81">
        <v>124.384996</v>
      </c>
      <c r="O81">
        <v>130.58071699999999</v>
      </c>
      <c r="P81">
        <v>102.274345</v>
      </c>
      <c r="Q81">
        <v>22.630299000000001</v>
      </c>
      <c r="R81">
        <v>44.306624999999997</v>
      </c>
      <c r="S81">
        <v>27.638981000000001</v>
      </c>
      <c r="T81">
        <v>3.0945860000000001</v>
      </c>
      <c r="U81">
        <v>337.5</v>
      </c>
      <c r="V81">
        <v>20.801072000000001</v>
      </c>
      <c r="W81">
        <v>44.311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48.061827999999998</v>
      </c>
      <c r="AH81">
        <v>182.023944</v>
      </c>
      <c r="AI81">
        <v>79.338843999999995</v>
      </c>
      <c r="AJ81">
        <v>0</v>
      </c>
      <c r="AK81">
        <v>67.990881999999999</v>
      </c>
      <c r="AL81">
        <v>79.016000000000005</v>
      </c>
      <c r="AM81">
        <v>18.838674000000001</v>
      </c>
      <c r="AN81">
        <v>1.19116</v>
      </c>
      <c r="AO81">
        <v>1.1759999999999999</v>
      </c>
      <c r="AP81">
        <v>5.6364000000000001</v>
      </c>
      <c r="AQ81">
        <v>0</v>
      </c>
      <c r="AR81">
        <v>36.432000000000002</v>
      </c>
      <c r="AS81">
        <v>39.309496000000003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3265.1106169999989</v>
      </c>
    </row>
    <row r="82" spans="1:117">
      <c r="A82" t="s">
        <v>124</v>
      </c>
      <c r="B82">
        <v>0</v>
      </c>
      <c r="C82">
        <v>0</v>
      </c>
      <c r="D82">
        <v>49.529997999999999</v>
      </c>
      <c r="E82">
        <v>0</v>
      </c>
      <c r="F82">
        <v>0</v>
      </c>
      <c r="G82">
        <v>76.241354000000001</v>
      </c>
      <c r="H82">
        <v>0</v>
      </c>
      <c r="I82">
        <v>0</v>
      </c>
      <c r="J82">
        <v>69.250146000000001</v>
      </c>
      <c r="K82">
        <v>688.11594700000001</v>
      </c>
      <c r="L82">
        <v>422.44379900000001</v>
      </c>
      <c r="M82">
        <v>96.955943000000005</v>
      </c>
      <c r="N82">
        <v>124.384996</v>
      </c>
      <c r="O82">
        <v>130.58071699999999</v>
      </c>
      <c r="P82">
        <v>102.274345</v>
      </c>
      <c r="Q82">
        <v>22.630299000000001</v>
      </c>
      <c r="R82">
        <v>44.306624999999997</v>
      </c>
      <c r="S82">
        <v>27.638981000000001</v>
      </c>
      <c r="T82">
        <v>3.0945860000000001</v>
      </c>
      <c r="U82">
        <v>337.5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48.061827999999998</v>
      </c>
      <c r="AH82">
        <v>182.023944</v>
      </c>
      <c r="AI82">
        <v>7.6287349999999998</v>
      </c>
      <c r="AJ82">
        <v>0</v>
      </c>
      <c r="AK82">
        <v>67.990881999999999</v>
      </c>
      <c r="AL82">
        <v>79.016000000000005</v>
      </c>
      <c r="AM82">
        <v>18.838674000000001</v>
      </c>
      <c r="AN82">
        <v>1.19116</v>
      </c>
      <c r="AO82">
        <v>1.1759999999999999</v>
      </c>
      <c r="AP82">
        <v>5.6364000000000001</v>
      </c>
      <c r="AQ82">
        <v>0</v>
      </c>
      <c r="AR82">
        <v>36.432000000000002</v>
      </c>
      <c r="AS82">
        <v>39.309496000000003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3194.0522179999989</v>
      </c>
    </row>
    <row r="83" spans="1:117">
      <c r="A83" t="s">
        <v>125</v>
      </c>
      <c r="B83">
        <v>0</v>
      </c>
      <c r="C83">
        <v>0</v>
      </c>
      <c r="D83">
        <v>49.529997999999999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69.250146000000001</v>
      </c>
      <c r="K83">
        <v>688.11594700000001</v>
      </c>
      <c r="L83">
        <v>422.44379900000001</v>
      </c>
      <c r="M83">
        <v>96.955943000000005</v>
      </c>
      <c r="N83">
        <v>124.384996</v>
      </c>
      <c r="O83">
        <v>130.58071699999999</v>
      </c>
      <c r="P83">
        <v>102.274345</v>
      </c>
      <c r="Q83">
        <v>22.630299000000001</v>
      </c>
      <c r="R83">
        <v>44.306624999999997</v>
      </c>
      <c r="S83">
        <v>27.638981000000001</v>
      </c>
      <c r="T83">
        <v>3.0945860000000001</v>
      </c>
      <c r="U83">
        <v>337.5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48.061827999999998</v>
      </c>
      <c r="AH83">
        <v>182.023944</v>
      </c>
      <c r="AI83">
        <v>4.2720909999999996</v>
      </c>
      <c r="AJ83">
        <v>0</v>
      </c>
      <c r="AK83">
        <v>67.990881999999999</v>
      </c>
      <c r="AL83">
        <v>79.016000000000005</v>
      </c>
      <c r="AM83">
        <v>18.838674000000001</v>
      </c>
      <c r="AN83">
        <v>1.19116</v>
      </c>
      <c r="AO83">
        <v>1.1759999999999999</v>
      </c>
      <c r="AP83">
        <v>5.6364000000000001</v>
      </c>
      <c r="AQ83">
        <v>0</v>
      </c>
      <c r="AR83">
        <v>36.432000000000002</v>
      </c>
      <c r="AS83">
        <v>39.309496000000003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3190.6955739999989</v>
      </c>
    </row>
    <row r="84" spans="1:117">
      <c r="A84" t="s">
        <v>126</v>
      </c>
      <c r="B84">
        <v>0</v>
      </c>
      <c r="C84">
        <v>0</v>
      </c>
      <c r="D84">
        <v>49.529997999999999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69.250146000000001</v>
      </c>
      <c r="K84">
        <v>688.11594700000001</v>
      </c>
      <c r="L84">
        <v>422.44379900000001</v>
      </c>
      <c r="M84">
        <v>96.955943000000005</v>
      </c>
      <c r="N84">
        <v>124.384996</v>
      </c>
      <c r="O84">
        <v>130.58071699999999</v>
      </c>
      <c r="P84">
        <v>102.274345</v>
      </c>
      <c r="Q84">
        <v>22.630299000000001</v>
      </c>
      <c r="R84">
        <v>44.306624999999997</v>
      </c>
      <c r="S84">
        <v>27.638981000000001</v>
      </c>
      <c r="T84">
        <v>3.0945860000000001</v>
      </c>
      <c r="U84">
        <v>337.5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48.061827999999998</v>
      </c>
      <c r="AH84">
        <v>182.023944</v>
      </c>
      <c r="AI84">
        <v>4.2720909999999996</v>
      </c>
      <c r="AJ84">
        <v>0</v>
      </c>
      <c r="AK84">
        <v>67.990881999999999</v>
      </c>
      <c r="AL84">
        <v>79.016000000000005</v>
      </c>
      <c r="AM84">
        <v>18.838674000000001</v>
      </c>
      <c r="AN84">
        <v>1.19116</v>
      </c>
      <c r="AO84">
        <v>1.1759999999999999</v>
      </c>
      <c r="AP84">
        <v>5.6364000000000001</v>
      </c>
      <c r="AQ84">
        <v>0</v>
      </c>
      <c r="AR84">
        <v>36.432000000000002</v>
      </c>
      <c r="AS84">
        <v>39.309496000000003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3190.6955739999989</v>
      </c>
    </row>
    <row r="85" spans="1:117">
      <c r="A85" t="s">
        <v>127</v>
      </c>
      <c r="B85">
        <v>0</v>
      </c>
      <c r="C85">
        <v>0</v>
      </c>
      <c r="D85">
        <v>49.529997999999999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69.250146000000001</v>
      </c>
      <c r="K85">
        <v>688.11594700000001</v>
      </c>
      <c r="L85">
        <v>422.44379900000001</v>
      </c>
      <c r="M85">
        <v>96.955943000000005</v>
      </c>
      <c r="N85">
        <v>124.384996</v>
      </c>
      <c r="O85">
        <v>130.58071699999999</v>
      </c>
      <c r="P85">
        <v>102.274345</v>
      </c>
      <c r="Q85">
        <v>22.630299000000001</v>
      </c>
      <c r="R85">
        <v>44.306624999999997</v>
      </c>
      <c r="S85">
        <v>27.638981000000001</v>
      </c>
      <c r="T85">
        <v>3.0945860000000001</v>
      </c>
      <c r="U85">
        <v>337.5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48.061827999999998</v>
      </c>
      <c r="AH85">
        <v>182.023944</v>
      </c>
      <c r="AI85">
        <v>16.783217</v>
      </c>
      <c r="AJ85">
        <v>0</v>
      </c>
      <c r="AK85">
        <v>67.990881999999999</v>
      </c>
      <c r="AL85">
        <v>79.016000000000005</v>
      </c>
      <c r="AM85">
        <v>18.838674000000001</v>
      </c>
      <c r="AN85">
        <v>1.19116</v>
      </c>
      <c r="AO85">
        <v>1.1759999999999999</v>
      </c>
      <c r="AP85">
        <v>5.6364000000000001</v>
      </c>
      <c r="AQ85">
        <v>0</v>
      </c>
      <c r="AR85">
        <v>36.432000000000002</v>
      </c>
      <c r="AS85">
        <v>39.309496000000003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3203.2066999999993</v>
      </c>
    </row>
    <row r="86" spans="1:117">
      <c r="A86" t="s">
        <v>128</v>
      </c>
      <c r="B86">
        <v>0</v>
      </c>
      <c r="C86">
        <v>0</v>
      </c>
      <c r="D86">
        <v>49.529997999999999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69.250146000000001</v>
      </c>
      <c r="K86">
        <v>688.11594700000001</v>
      </c>
      <c r="L86">
        <v>422.44379900000001</v>
      </c>
      <c r="M86">
        <v>96.955943000000005</v>
      </c>
      <c r="N86">
        <v>124.384996</v>
      </c>
      <c r="O86">
        <v>130.58071699999999</v>
      </c>
      <c r="P86">
        <v>102.274345</v>
      </c>
      <c r="Q86">
        <v>22.630299000000001</v>
      </c>
      <c r="R86">
        <v>44.306624999999997</v>
      </c>
      <c r="S86">
        <v>27.638981000000001</v>
      </c>
      <c r="T86">
        <v>3.0945860000000001</v>
      </c>
      <c r="U86">
        <v>337.5</v>
      </c>
      <c r="V86">
        <v>20.801072000000001</v>
      </c>
      <c r="W86">
        <v>44.311</v>
      </c>
      <c r="X86">
        <v>147.20237499999999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48.061827999999998</v>
      </c>
      <c r="AH86">
        <v>179.96245400000001</v>
      </c>
      <c r="AI86">
        <v>16.783217</v>
      </c>
      <c r="AJ86">
        <v>0</v>
      </c>
      <c r="AK86">
        <v>67.990881999999999</v>
      </c>
      <c r="AL86">
        <v>79.016000000000005</v>
      </c>
      <c r="AM86">
        <v>18.800616999999999</v>
      </c>
      <c r="AN86">
        <v>1.19116</v>
      </c>
      <c r="AO86">
        <v>1.1759999999999999</v>
      </c>
      <c r="AP86">
        <v>1.7934000000000001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3177.7478039999996</v>
      </c>
    </row>
    <row r="87" spans="1:117">
      <c r="A87" t="s">
        <v>129</v>
      </c>
      <c r="B87">
        <v>0</v>
      </c>
      <c r="C87">
        <v>0</v>
      </c>
      <c r="D87">
        <v>49.529997999999999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69.250146000000001</v>
      </c>
      <c r="K87">
        <v>688.11594700000001</v>
      </c>
      <c r="L87">
        <v>422.44379900000001</v>
      </c>
      <c r="M87">
        <v>96.955943000000005</v>
      </c>
      <c r="N87">
        <v>124.384996</v>
      </c>
      <c r="O87">
        <v>130.58071699999999</v>
      </c>
      <c r="P87">
        <v>102.274345</v>
      </c>
      <c r="Q87">
        <v>22.630299000000001</v>
      </c>
      <c r="R87">
        <v>44.306624999999997</v>
      </c>
      <c r="S87">
        <v>27.638981000000001</v>
      </c>
      <c r="T87">
        <v>3.0945860000000001</v>
      </c>
      <c r="U87">
        <v>337.5</v>
      </c>
      <c r="V87">
        <v>20.801072000000001</v>
      </c>
      <c r="W87">
        <v>44.311</v>
      </c>
      <c r="X87">
        <v>147.20237499999999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48.061827999999998</v>
      </c>
      <c r="AH87">
        <v>179.96245400000001</v>
      </c>
      <c r="AI87">
        <v>19.071838</v>
      </c>
      <c r="AJ87">
        <v>0</v>
      </c>
      <c r="AK87">
        <v>67.990881999999999</v>
      </c>
      <c r="AL87">
        <v>78.435000000000002</v>
      </c>
      <c r="AM87">
        <v>18.800616999999999</v>
      </c>
      <c r="AN87">
        <v>1.0612159999999999</v>
      </c>
      <c r="AO87">
        <v>0</v>
      </c>
      <c r="AP87">
        <v>1.7934000000000001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3178.1494809999995</v>
      </c>
    </row>
    <row r="88" spans="1:117">
      <c r="A88" t="s">
        <v>130</v>
      </c>
      <c r="B88">
        <v>0</v>
      </c>
      <c r="C88">
        <v>0</v>
      </c>
      <c r="D88">
        <v>49.529997999999999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69.250146000000001</v>
      </c>
      <c r="K88">
        <v>688.11594700000001</v>
      </c>
      <c r="L88">
        <v>422.44379900000001</v>
      </c>
      <c r="M88">
        <v>96.955943000000005</v>
      </c>
      <c r="N88">
        <v>124.384996</v>
      </c>
      <c r="O88">
        <v>130.58071699999999</v>
      </c>
      <c r="P88">
        <v>102.274345</v>
      </c>
      <c r="Q88">
        <v>22.630299000000001</v>
      </c>
      <c r="R88">
        <v>44.306624999999997</v>
      </c>
      <c r="S88">
        <v>27.638981000000001</v>
      </c>
      <c r="T88">
        <v>3.0945860000000001</v>
      </c>
      <c r="U88">
        <v>337.5</v>
      </c>
      <c r="V88">
        <v>20.801072000000001</v>
      </c>
      <c r="W88">
        <v>44.311</v>
      </c>
      <c r="X88">
        <v>147.20237499999999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48.061827999999998</v>
      </c>
      <c r="AH88">
        <v>179.96245400000001</v>
      </c>
      <c r="AI88">
        <v>19.071838</v>
      </c>
      <c r="AJ88">
        <v>0</v>
      </c>
      <c r="AK88">
        <v>67.990881999999999</v>
      </c>
      <c r="AL88">
        <v>78.435000000000002</v>
      </c>
      <c r="AM88">
        <v>18.800616999999999</v>
      </c>
      <c r="AN88">
        <v>1.0612159999999999</v>
      </c>
      <c r="AO88">
        <v>0</v>
      </c>
      <c r="AP88">
        <v>1.7934000000000001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3178.1494809999995</v>
      </c>
    </row>
    <row r="89" spans="1:117">
      <c r="A89" t="s">
        <v>131</v>
      </c>
      <c r="B89">
        <v>0</v>
      </c>
      <c r="C89">
        <v>0</v>
      </c>
      <c r="D89">
        <v>49.529997999999999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69.250146000000001</v>
      </c>
      <c r="K89">
        <v>688.11594700000001</v>
      </c>
      <c r="L89">
        <v>422.44379900000001</v>
      </c>
      <c r="M89">
        <v>96.955943000000005</v>
      </c>
      <c r="N89">
        <v>124.384996</v>
      </c>
      <c r="O89">
        <v>130.58071699999999</v>
      </c>
      <c r="P89">
        <v>102.274345</v>
      </c>
      <c r="Q89">
        <v>19.835557999999999</v>
      </c>
      <c r="R89">
        <v>44.306624999999997</v>
      </c>
      <c r="S89">
        <v>27.638981000000001</v>
      </c>
      <c r="T89">
        <v>3.0945860000000001</v>
      </c>
      <c r="U89">
        <v>337.5</v>
      </c>
      <c r="V89">
        <v>20.801072000000001</v>
      </c>
      <c r="W89">
        <v>44.311</v>
      </c>
      <c r="X89">
        <v>147.20237499999999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48.061827999999998</v>
      </c>
      <c r="AH89">
        <v>179.96245400000001</v>
      </c>
      <c r="AI89">
        <v>19.071838</v>
      </c>
      <c r="AJ89">
        <v>0</v>
      </c>
      <c r="AK89">
        <v>67.990881999999999</v>
      </c>
      <c r="AL89">
        <v>77.853999999999999</v>
      </c>
      <c r="AM89">
        <v>18.800616999999999</v>
      </c>
      <c r="AN89">
        <v>1.0612159999999999</v>
      </c>
      <c r="AO89">
        <v>0</v>
      </c>
      <c r="AP89">
        <v>1.7934000000000001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3174.7737399999992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69.250146000000001</v>
      </c>
      <c r="K90">
        <v>688.11594700000001</v>
      </c>
      <c r="L90">
        <v>422.44379900000001</v>
      </c>
      <c r="M90">
        <v>96.955943000000005</v>
      </c>
      <c r="N90">
        <v>124.384996</v>
      </c>
      <c r="O90">
        <v>130.58071699999999</v>
      </c>
      <c r="P90">
        <v>102.274345</v>
      </c>
      <c r="Q90">
        <v>19.835557999999999</v>
      </c>
      <c r="R90">
        <v>44.306624999999997</v>
      </c>
      <c r="S90">
        <v>27.638981000000001</v>
      </c>
      <c r="T90">
        <v>3.0945860000000001</v>
      </c>
      <c r="U90">
        <v>337.5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48.061827999999998</v>
      </c>
      <c r="AH90">
        <v>182.023944</v>
      </c>
      <c r="AI90">
        <v>19.071838</v>
      </c>
      <c r="AJ90">
        <v>0</v>
      </c>
      <c r="AK90">
        <v>67.990881999999999</v>
      </c>
      <c r="AL90">
        <v>77.853999999999999</v>
      </c>
      <c r="AM90">
        <v>18.838674000000001</v>
      </c>
      <c r="AN90">
        <v>1.0612159999999999</v>
      </c>
      <c r="AO90">
        <v>0</v>
      </c>
      <c r="AP90">
        <v>5.6364000000000001</v>
      </c>
      <c r="AQ90">
        <v>0</v>
      </c>
      <c r="AR90">
        <v>36.432000000000002</v>
      </c>
      <c r="AS90">
        <v>39.309496000000003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3200.8843469999988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69.250146000000001</v>
      </c>
      <c r="K91">
        <v>688.11594700000001</v>
      </c>
      <c r="L91">
        <v>422.44379900000001</v>
      </c>
      <c r="M91">
        <v>96.955943000000005</v>
      </c>
      <c r="N91">
        <v>124.384996</v>
      </c>
      <c r="O91">
        <v>130.58071699999999</v>
      </c>
      <c r="P91">
        <v>102.274345</v>
      </c>
      <c r="Q91">
        <v>19.835557999999999</v>
      </c>
      <c r="R91">
        <v>44.306624999999997</v>
      </c>
      <c r="S91">
        <v>27.638981000000001</v>
      </c>
      <c r="T91">
        <v>3.0945860000000001</v>
      </c>
      <c r="U91">
        <v>337.5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48.061827999999998</v>
      </c>
      <c r="AH91">
        <v>182.023944</v>
      </c>
      <c r="AI91">
        <v>19.071838</v>
      </c>
      <c r="AJ91">
        <v>0</v>
      </c>
      <c r="AK91">
        <v>67.990881999999999</v>
      </c>
      <c r="AL91">
        <v>77.853999999999999</v>
      </c>
      <c r="AM91">
        <v>18.838674000000001</v>
      </c>
      <c r="AN91">
        <v>1.0612159999999999</v>
      </c>
      <c r="AO91">
        <v>0</v>
      </c>
      <c r="AP91">
        <v>5.6364000000000001</v>
      </c>
      <c r="AQ91">
        <v>0</v>
      </c>
      <c r="AR91">
        <v>36.432000000000002</v>
      </c>
      <c r="AS91">
        <v>39.309496000000003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3200.8843469999988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69.250146000000001</v>
      </c>
      <c r="K92">
        <v>688.11594700000001</v>
      </c>
      <c r="L92">
        <v>422.44379900000001</v>
      </c>
      <c r="M92">
        <v>96.955943000000005</v>
      </c>
      <c r="N92">
        <v>124.384996</v>
      </c>
      <c r="O92">
        <v>130.58071699999999</v>
      </c>
      <c r="P92">
        <v>102.274345</v>
      </c>
      <c r="Q92">
        <v>19.835557999999999</v>
      </c>
      <c r="R92">
        <v>44.306624999999997</v>
      </c>
      <c r="S92">
        <v>27.638981000000001</v>
      </c>
      <c r="T92">
        <v>3.0945860000000001</v>
      </c>
      <c r="U92">
        <v>337.5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48.061827999999998</v>
      </c>
      <c r="AH92">
        <v>182.023944</v>
      </c>
      <c r="AI92">
        <v>19.071838</v>
      </c>
      <c r="AJ92">
        <v>0</v>
      </c>
      <c r="AK92">
        <v>67.990881999999999</v>
      </c>
      <c r="AL92">
        <v>77.853999999999999</v>
      </c>
      <c r="AM92">
        <v>18.838674000000001</v>
      </c>
      <c r="AN92">
        <v>1.0612159999999999</v>
      </c>
      <c r="AO92">
        <v>0</v>
      </c>
      <c r="AP92">
        <v>5.6364000000000001</v>
      </c>
      <c r="AQ92">
        <v>0</v>
      </c>
      <c r="AR92">
        <v>36.432000000000002</v>
      </c>
      <c r="AS92">
        <v>39.309496000000003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3200.8843469999988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69.250146000000001</v>
      </c>
      <c r="K93">
        <v>688.11594700000001</v>
      </c>
      <c r="L93">
        <v>422.44379900000001</v>
      </c>
      <c r="M93">
        <v>96.955943000000005</v>
      </c>
      <c r="N93">
        <v>124.384996</v>
      </c>
      <c r="O93">
        <v>130.58071699999999</v>
      </c>
      <c r="P93">
        <v>102.274345</v>
      </c>
      <c r="Q93">
        <v>19.835557999999999</v>
      </c>
      <c r="R93">
        <v>44.306624999999997</v>
      </c>
      <c r="S93">
        <v>27.638981000000001</v>
      </c>
      <c r="T93">
        <v>3.0945860000000001</v>
      </c>
      <c r="U93">
        <v>337.5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48.061827999999998</v>
      </c>
      <c r="AH93">
        <v>182.023944</v>
      </c>
      <c r="AI93">
        <v>19.071838</v>
      </c>
      <c r="AJ93">
        <v>0</v>
      </c>
      <c r="AK93">
        <v>67.990881999999999</v>
      </c>
      <c r="AL93">
        <v>77.853999999999999</v>
      </c>
      <c r="AM93">
        <v>18.838674000000001</v>
      </c>
      <c r="AN93">
        <v>1.0612159999999999</v>
      </c>
      <c r="AO93">
        <v>4.41</v>
      </c>
      <c r="AP93">
        <v>5.6364000000000001</v>
      </c>
      <c r="AQ93">
        <v>0</v>
      </c>
      <c r="AR93">
        <v>36.432000000000002</v>
      </c>
      <c r="AS93">
        <v>39.309496000000003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3205.2943469999987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69.250146000000001</v>
      </c>
      <c r="K94">
        <v>688.11594700000001</v>
      </c>
      <c r="L94">
        <v>422.44379900000001</v>
      </c>
      <c r="M94">
        <v>96.955943000000005</v>
      </c>
      <c r="N94">
        <v>124.384996</v>
      </c>
      <c r="O94">
        <v>130.58071699999999</v>
      </c>
      <c r="P94">
        <v>102.274345</v>
      </c>
      <c r="Q94">
        <v>19.835557999999999</v>
      </c>
      <c r="R94">
        <v>44.306624999999997</v>
      </c>
      <c r="S94">
        <v>27.638981000000001</v>
      </c>
      <c r="T94">
        <v>3.0945860000000001</v>
      </c>
      <c r="U94">
        <v>337.5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48.061827999999998</v>
      </c>
      <c r="AH94">
        <v>179.96245400000001</v>
      </c>
      <c r="AI94">
        <v>19.071838</v>
      </c>
      <c r="AJ94">
        <v>0</v>
      </c>
      <c r="AK94">
        <v>67.990881999999999</v>
      </c>
      <c r="AL94">
        <v>77.853999999999999</v>
      </c>
      <c r="AM94">
        <v>15.857469999999999</v>
      </c>
      <c r="AN94">
        <v>1.0612159999999999</v>
      </c>
      <c r="AO94">
        <v>4.41</v>
      </c>
      <c r="AP94">
        <v>2.4339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3180.7536039999986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69.250146000000001</v>
      </c>
      <c r="K95">
        <v>688.11594700000001</v>
      </c>
      <c r="L95">
        <v>422.44379900000001</v>
      </c>
      <c r="M95">
        <v>96.955943000000005</v>
      </c>
      <c r="N95">
        <v>124.384996</v>
      </c>
      <c r="O95">
        <v>130.58071699999999</v>
      </c>
      <c r="P95">
        <v>102.274345</v>
      </c>
      <c r="Q95">
        <v>19.835557999999999</v>
      </c>
      <c r="R95">
        <v>44.306624999999997</v>
      </c>
      <c r="S95">
        <v>27.638981000000001</v>
      </c>
      <c r="T95">
        <v>3.0945860000000001</v>
      </c>
      <c r="U95">
        <v>337.5</v>
      </c>
      <c r="V95">
        <v>20.801072000000001</v>
      </c>
      <c r="W95">
        <v>44.311</v>
      </c>
      <c r="X95">
        <v>147.20237499999999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48.061827999999998</v>
      </c>
      <c r="AH95">
        <v>179.96245400000001</v>
      </c>
      <c r="AI95">
        <v>16.783217</v>
      </c>
      <c r="AJ95">
        <v>0</v>
      </c>
      <c r="AK95">
        <v>67.990881999999999</v>
      </c>
      <c r="AL95">
        <v>77.853999999999999</v>
      </c>
      <c r="AM95">
        <v>15.857469999999999</v>
      </c>
      <c r="AN95">
        <v>1.0612159999999999</v>
      </c>
      <c r="AO95">
        <v>5.88</v>
      </c>
      <c r="AP95">
        <v>2.4339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3186.4557829999994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69.250146000000001</v>
      </c>
      <c r="K96">
        <v>688.11594700000001</v>
      </c>
      <c r="L96">
        <v>422.44379900000001</v>
      </c>
      <c r="M96">
        <v>96.955943000000005</v>
      </c>
      <c r="N96">
        <v>124.384996</v>
      </c>
      <c r="O96">
        <v>130.58071699999999</v>
      </c>
      <c r="P96">
        <v>102.274345</v>
      </c>
      <c r="Q96">
        <v>19.835557999999999</v>
      </c>
      <c r="R96">
        <v>44.306624999999997</v>
      </c>
      <c r="S96">
        <v>27.638981000000001</v>
      </c>
      <c r="T96">
        <v>3.0945860000000001</v>
      </c>
      <c r="U96">
        <v>337.5</v>
      </c>
      <c r="V96">
        <v>20.801072000000001</v>
      </c>
      <c r="W96">
        <v>44.311</v>
      </c>
      <c r="X96">
        <v>147.20237499999999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48.061827999999998</v>
      </c>
      <c r="AH96">
        <v>179.96245400000001</v>
      </c>
      <c r="AI96">
        <v>16.783217</v>
      </c>
      <c r="AJ96">
        <v>0</v>
      </c>
      <c r="AK96">
        <v>67.990881999999999</v>
      </c>
      <c r="AL96">
        <v>77.853999999999999</v>
      </c>
      <c r="AM96">
        <v>15.857469999999999</v>
      </c>
      <c r="AN96">
        <v>1.0612159999999999</v>
      </c>
      <c r="AO96">
        <v>5.88</v>
      </c>
      <c r="AP96">
        <v>2.4339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3186.4557829999994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69.250146000000001</v>
      </c>
      <c r="K97">
        <v>688.11594700000001</v>
      </c>
      <c r="L97">
        <v>422.44379900000001</v>
      </c>
      <c r="M97">
        <v>96.955943000000005</v>
      </c>
      <c r="N97">
        <v>124.384996</v>
      </c>
      <c r="O97">
        <v>130.58071699999999</v>
      </c>
      <c r="P97">
        <v>102.274345</v>
      </c>
      <c r="Q97">
        <v>19.835557999999999</v>
      </c>
      <c r="R97">
        <v>44.306624999999997</v>
      </c>
      <c r="S97">
        <v>27.638981000000001</v>
      </c>
      <c r="T97">
        <v>3.0945860000000001</v>
      </c>
      <c r="U97">
        <v>337.5</v>
      </c>
      <c r="V97">
        <v>20.801072000000001</v>
      </c>
      <c r="W97">
        <v>44.311</v>
      </c>
      <c r="X97">
        <v>147.20237499999999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48.061827999999998</v>
      </c>
      <c r="AH97">
        <v>179.96245400000001</v>
      </c>
      <c r="AI97">
        <v>16.783217</v>
      </c>
      <c r="AJ97">
        <v>0</v>
      </c>
      <c r="AK97">
        <v>67.990881999999999</v>
      </c>
      <c r="AL97">
        <v>77.853999999999999</v>
      </c>
      <c r="AM97">
        <v>15.857469999999999</v>
      </c>
      <c r="AN97">
        <v>1.0612159999999999</v>
      </c>
      <c r="AO97">
        <v>4.41</v>
      </c>
      <c r="AP97">
        <v>2.4339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3184.9857829999992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69.250146000000001</v>
      </c>
      <c r="K98">
        <v>688.11594700000001</v>
      </c>
      <c r="L98">
        <v>422.44379900000001</v>
      </c>
      <c r="M98">
        <v>96.955943000000005</v>
      </c>
      <c r="N98">
        <v>124.384996</v>
      </c>
      <c r="O98">
        <v>130.58071699999999</v>
      </c>
      <c r="P98">
        <v>102.274345</v>
      </c>
      <c r="Q98">
        <v>19.835557999999999</v>
      </c>
      <c r="R98">
        <v>44.306624999999997</v>
      </c>
      <c r="S98">
        <v>27.638981000000001</v>
      </c>
      <c r="T98">
        <v>3.0945860000000001</v>
      </c>
      <c r="U98">
        <v>337.5</v>
      </c>
      <c r="V98">
        <v>20.801072000000001</v>
      </c>
      <c r="W98">
        <v>44.311</v>
      </c>
      <c r="X98">
        <v>147.20237499999999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48.061827999999998</v>
      </c>
      <c r="AH98">
        <v>179.96245400000001</v>
      </c>
      <c r="AI98">
        <v>16.783217</v>
      </c>
      <c r="AJ98">
        <v>0</v>
      </c>
      <c r="AK98">
        <v>67.990881999999999</v>
      </c>
      <c r="AL98">
        <v>77.853999999999999</v>
      </c>
      <c r="AM98">
        <v>15.857469999999999</v>
      </c>
      <c r="AN98">
        <v>1.0612159999999999</v>
      </c>
      <c r="AO98">
        <v>4.41</v>
      </c>
      <c r="AP98">
        <v>2.4339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3184.9857829999992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1.1942594947500009</v>
      </c>
      <c r="E99">
        <f t="shared" si="2"/>
        <v>0</v>
      </c>
      <c r="F99">
        <f t="shared" si="2"/>
        <v>0</v>
      </c>
      <c r="G99">
        <f t="shared" si="2"/>
        <v>1.88523465075</v>
      </c>
      <c r="H99">
        <f t="shared" si="2"/>
        <v>0</v>
      </c>
      <c r="I99">
        <f t="shared" si="2"/>
        <v>0</v>
      </c>
      <c r="J99">
        <f t="shared" si="2"/>
        <v>1.6704900415000017</v>
      </c>
      <c r="K99">
        <f t="shared" si="2"/>
        <v>16.207457665999979</v>
      </c>
      <c r="L99">
        <f t="shared" si="2"/>
        <v>10.107626176000009</v>
      </c>
      <c r="M99">
        <f t="shared" si="2"/>
        <v>2.3009926320000043</v>
      </c>
      <c r="N99">
        <f t="shared" si="2"/>
        <v>2.9564399040000007</v>
      </c>
      <c r="O99">
        <f t="shared" si="2"/>
        <v>3.1015372080000025</v>
      </c>
      <c r="P99">
        <f t="shared" si="2"/>
        <v>2.5225807437500012</v>
      </c>
      <c r="Q99">
        <f t="shared" si="2"/>
        <v>0.46460797549999955</v>
      </c>
      <c r="R99">
        <f t="shared" si="2"/>
        <v>1.0674090000000014</v>
      </c>
      <c r="S99">
        <f t="shared" si="2"/>
        <v>0.66063554400000102</v>
      </c>
      <c r="T99">
        <f t="shared" si="2"/>
        <v>6.7070063999999943E-2</v>
      </c>
      <c r="U99">
        <f t="shared" si="2"/>
        <v>8.5050000000000008</v>
      </c>
      <c r="V99">
        <f t="shared" si="2"/>
        <v>0.49637572799999952</v>
      </c>
      <c r="W99">
        <f t="shared" si="2"/>
        <v>1.0513890000000008</v>
      </c>
      <c r="X99">
        <f t="shared" si="2"/>
        <v>3.5378070000000079</v>
      </c>
      <c r="Y99">
        <f t="shared" si="2"/>
        <v>0</v>
      </c>
      <c r="Z99">
        <f t="shared" si="2"/>
        <v>0.2498363999999999</v>
      </c>
      <c r="AA99">
        <f t="shared" si="2"/>
        <v>0.73467629999999939</v>
      </c>
      <c r="AB99">
        <f t="shared" si="2"/>
        <v>1.1682175199999996</v>
      </c>
      <c r="AC99">
        <f t="shared" si="2"/>
        <v>0.83595007199999871</v>
      </c>
      <c r="AD99">
        <f t="shared" si="2"/>
        <v>0.7754874464999999</v>
      </c>
      <c r="AE99">
        <f t="shared" si="2"/>
        <v>1.4202096720000026</v>
      </c>
      <c r="AF99">
        <f t="shared" si="2"/>
        <v>0</v>
      </c>
      <c r="AG99">
        <f t="shared" si="2"/>
        <v>1.1534838719999989</v>
      </c>
      <c r="AH99">
        <f t="shared" si="2"/>
        <v>4.3252833660000078</v>
      </c>
      <c r="AI99">
        <f t="shared" si="2"/>
        <v>0.37037508150000026</v>
      </c>
      <c r="AJ99">
        <f t="shared" si="2"/>
        <v>0</v>
      </c>
      <c r="AK99">
        <f t="shared" si="2"/>
        <v>1.6317811680000012</v>
      </c>
      <c r="AL99">
        <f t="shared" si="2"/>
        <v>1.9085733800000004</v>
      </c>
      <c r="AM99">
        <f t="shared" si="2"/>
        <v>0.12685817499999999</v>
      </c>
      <c r="AN99">
        <f t="shared" si="2"/>
        <v>2.8198007999999955E-2</v>
      </c>
      <c r="AO99">
        <f t="shared" si="2"/>
        <v>9.1140000000000006E-3</v>
      </c>
      <c r="AP99">
        <f t="shared" si="2"/>
        <v>0.12172702499999993</v>
      </c>
      <c r="AQ99">
        <f t="shared" si="2"/>
        <v>0</v>
      </c>
      <c r="AR99">
        <f t="shared" si="2"/>
        <v>0.89782799999999818</v>
      </c>
      <c r="AS99">
        <f t="shared" si="2"/>
        <v>0.91362938700000018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0.18736975750000021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75.631426686749961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50.181708999999998</v>
      </c>
      <c r="E3">
        <v>0</v>
      </c>
      <c r="F3">
        <v>0</v>
      </c>
      <c r="G3">
        <v>76.241354000000001</v>
      </c>
      <c r="H3">
        <v>0</v>
      </c>
      <c r="I3">
        <v>0</v>
      </c>
      <c r="J3">
        <v>70.607991999999996</v>
      </c>
      <c r="K3">
        <v>688.11594700000001</v>
      </c>
      <c r="L3">
        <v>422.44</v>
      </c>
      <c r="M3">
        <v>96.955943000000005</v>
      </c>
      <c r="N3">
        <v>124.38</v>
      </c>
      <c r="O3">
        <v>130.58009999999999</v>
      </c>
      <c r="P3">
        <v>130.61068399999999</v>
      </c>
      <c r="Q3">
        <v>19.32563</v>
      </c>
      <c r="R3">
        <v>43.671700000000001</v>
      </c>
      <c r="S3">
        <v>27.638981000000001</v>
      </c>
      <c r="T3">
        <v>3.09</v>
      </c>
      <c r="U3">
        <v>405</v>
      </c>
      <c r="V3">
        <v>19.5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48.061827999999998</v>
      </c>
      <c r="AH3">
        <v>179.96245400000001</v>
      </c>
      <c r="AI3">
        <v>4.2720909999999996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3.7149000000000001</v>
      </c>
      <c r="AQ3">
        <v>0</v>
      </c>
      <c r="AR3">
        <v>36.432000000000002</v>
      </c>
      <c r="AS3">
        <v>37.890518999999998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3266.4370389999985</v>
      </c>
    </row>
    <row r="4" spans="1:117">
      <c r="A4" t="s">
        <v>46</v>
      </c>
      <c r="B4">
        <v>0</v>
      </c>
      <c r="C4">
        <v>0</v>
      </c>
      <c r="D4">
        <v>50.181708999999998</v>
      </c>
      <c r="E4">
        <v>0</v>
      </c>
      <c r="F4">
        <v>0</v>
      </c>
      <c r="G4">
        <v>76.241354000000001</v>
      </c>
      <c r="H4">
        <v>0</v>
      </c>
      <c r="I4">
        <v>0</v>
      </c>
      <c r="J4">
        <v>70.607991999999996</v>
      </c>
      <c r="K4">
        <v>688.11594700000001</v>
      </c>
      <c r="L4">
        <v>422.44</v>
      </c>
      <c r="M4">
        <v>96.955943000000005</v>
      </c>
      <c r="N4">
        <v>124.38</v>
      </c>
      <c r="O4">
        <v>130.58009999999999</v>
      </c>
      <c r="P4">
        <v>148.09294199999999</v>
      </c>
      <c r="Q4">
        <v>20.130627</v>
      </c>
      <c r="R4">
        <v>43.671700000000001</v>
      </c>
      <c r="S4">
        <v>27.638981000000001</v>
      </c>
      <c r="T4">
        <v>3.09</v>
      </c>
      <c r="U4">
        <v>405</v>
      </c>
      <c r="V4">
        <v>19.5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48.061827999999998</v>
      </c>
      <c r="AH4">
        <v>179.96245400000001</v>
      </c>
      <c r="AI4">
        <v>4.2720909999999996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3.7149000000000001</v>
      </c>
      <c r="AQ4">
        <v>0</v>
      </c>
      <c r="AR4">
        <v>36.432000000000002</v>
      </c>
      <c r="AS4">
        <v>37.890518999999998</v>
      </c>
      <c r="AT4">
        <v>18.104821999999999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3282.8291119999981</v>
      </c>
    </row>
    <row r="5" spans="1:117">
      <c r="A5" t="s">
        <v>47</v>
      </c>
      <c r="B5">
        <v>0</v>
      </c>
      <c r="C5">
        <v>0</v>
      </c>
      <c r="D5">
        <v>50.181708999999998</v>
      </c>
      <c r="E5">
        <v>0</v>
      </c>
      <c r="F5">
        <v>0</v>
      </c>
      <c r="G5">
        <v>76.241354000000001</v>
      </c>
      <c r="H5">
        <v>0</v>
      </c>
      <c r="I5">
        <v>0</v>
      </c>
      <c r="J5">
        <v>70.607991999999996</v>
      </c>
      <c r="K5">
        <v>688.11594700000001</v>
      </c>
      <c r="L5">
        <v>422.44</v>
      </c>
      <c r="M5">
        <v>96.955943000000005</v>
      </c>
      <c r="N5">
        <v>124.38</v>
      </c>
      <c r="O5">
        <v>130.58009999999999</v>
      </c>
      <c r="P5">
        <v>109.522133</v>
      </c>
      <c r="Q5">
        <v>17.763186000000001</v>
      </c>
      <c r="R5">
        <v>43.671700000000001</v>
      </c>
      <c r="S5">
        <v>27.638981000000001</v>
      </c>
      <c r="T5">
        <v>3.09</v>
      </c>
      <c r="U5">
        <v>405</v>
      </c>
      <c r="V5">
        <v>19.5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48.061827999999998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83.664000000000001</v>
      </c>
      <c r="AM5">
        <v>12.527402</v>
      </c>
      <c r="AN5">
        <v>1.19116</v>
      </c>
      <c r="AO5">
        <v>0</v>
      </c>
      <c r="AP5">
        <v>3.7149000000000001</v>
      </c>
      <c r="AQ5">
        <v>0</v>
      </c>
      <c r="AR5">
        <v>36.432000000000002</v>
      </c>
      <c r="AS5">
        <v>37.890518999999998</v>
      </c>
      <c r="AT5">
        <v>18.390463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3235.9032879999986</v>
      </c>
    </row>
    <row r="6" spans="1:117">
      <c r="A6" t="s">
        <v>48</v>
      </c>
      <c r="B6">
        <v>0</v>
      </c>
      <c r="C6">
        <v>0</v>
      </c>
      <c r="D6">
        <v>50.181708999999998</v>
      </c>
      <c r="E6">
        <v>0</v>
      </c>
      <c r="F6">
        <v>0</v>
      </c>
      <c r="G6">
        <v>76.241354000000001</v>
      </c>
      <c r="H6">
        <v>0</v>
      </c>
      <c r="I6">
        <v>0</v>
      </c>
      <c r="J6">
        <v>70.607991999999996</v>
      </c>
      <c r="K6">
        <v>688.11594700000001</v>
      </c>
      <c r="L6">
        <v>422.44</v>
      </c>
      <c r="M6">
        <v>96.955943000000005</v>
      </c>
      <c r="N6">
        <v>124.38</v>
      </c>
      <c r="O6">
        <v>130.58009999999999</v>
      </c>
      <c r="P6">
        <v>109.522133</v>
      </c>
      <c r="Q6">
        <v>17.763186000000001</v>
      </c>
      <c r="R6">
        <v>43.671700000000001</v>
      </c>
      <c r="S6">
        <v>27.638981000000001</v>
      </c>
      <c r="T6">
        <v>3.09</v>
      </c>
      <c r="U6">
        <v>405</v>
      </c>
      <c r="V6">
        <v>19.5</v>
      </c>
      <c r="W6">
        <v>44.31</v>
      </c>
      <c r="X6">
        <v>147.19999999999999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48.061827999999998</v>
      </c>
      <c r="AH6">
        <v>179.96245400000001</v>
      </c>
      <c r="AI6">
        <v>4.2720909999999996</v>
      </c>
      <c r="AJ6">
        <v>0</v>
      </c>
      <c r="AK6">
        <v>67.990881999999999</v>
      </c>
      <c r="AL6">
        <v>83.664000000000001</v>
      </c>
      <c r="AM6">
        <v>12.527402</v>
      </c>
      <c r="AN6">
        <v>1.19116</v>
      </c>
      <c r="AO6">
        <v>0</v>
      </c>
      <c r="AP6">
        <v>3.7149000000000001</v>
      </c>
      <c r="AQ6">
        <v>0</v>
      </c>
      <c r="AR6">
        <v>36.432000000000002</v>
      </c>
      <c r="AS6">
        <v>37.890518999999998</v>
      </c>
      <c r="AT6">
        <v>15.186328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3232.6991529999982</v>
      </c>
    </row>
    <row r="7" spans="1:117">
      <c r="A7" t="s">
        <v>49</v>
      </c>
      <c r="B7">
        <v>0</v>
      </c>
      <c r="C7">
        <v>0</v>
      </c>
      <c r="D7">
        <v>50.181708999999998</v>
      </c>
      <c r="E7">
        <v>0</v>
      </c>
      <c r="F7">
        <v>0</v>
      </c>
      <c r="G7">
        <v>77.578920999999994</v>
      </c>
      <c r="H7">
        <v>0</v>
      </c>
      <c r="I7">
        <v>0</v>
      </c>
      <c r="J7">
        <v>70.607991999999996</v>
      </c>
      <c r="K7">
        <v>688.11594700000001</v>
      </c>
      <c r="L7">
        <v>422.44</v>
      </c>
      <c r="M7">
        <v>96.955943000000005</v>
      </c>
      <c r="N7">
        <v>124.38</v>
      </c>
      <c r="O7">
        <v>130.58009999999999</v>
      </c>
      <c r="P7">
        <v>109.522133</v>
      </c>
      <c r="Q7">
        <v>17.763186000000001</v>
      </c>
      <c r="R7">
        <v>43.671700000000001</v>
      </c>
      <c r="S7">
        <v>27.638981000000001</v>
      </c>
      <c r="T7">
        <v>3.09</v>
      </c>
      <c r="U7">
        <v>405</v>
      </c>
      <c r="V7">
        <v>19.5</v>
      </c>
      <c r="W7">
        <v>44.31</v>
      </c>
      <c r="X7">
        <v>147.19999999999999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48.061827999999998</v>
      </c>
      <c r="AH7">
        <v>179.96245400000001</v>
      </c>
      <c r="AI7">
        <v>0</v>
      </c>
      <c r="AJ7">
        <v>0</v>
      </c>
      <c r="AK7">
        <v>67.990881999999999</v>
      </c>
      <c r="AL7">
        <v>83.664000000000001</v>
      </c>
      <c r="AM7">
        <v>11.100229000000001</v>
      </c>
      <c r="AN7">
        <v>1.19116</v>
      </c>
      <c r="AO7">
        <v>0</v>
      </c>
      <c r="AP7">
        <v>3.7149000000000001</v>
      </c>
      <c r="AQ7">
        <v>0</v>
      </c>
      <c r="AR7">
        <v>36.432000000000002</v>
      </c>
      <c r="AS7">
        <v>37.890518999999998</v>
      </c>
      <c r="AT7">
        <v>18.553612000000001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3231.7047399999988</v>
      </c>
    </row>
    <row r="8" spans="1:117">
      <c r="A8" t="s">
        <v>50</v>
      </c>
      <c r="B8">
        <v>0</v>
      </c>
      <c r="C8">
        <v>0</v>
      </c>
      <c r="D8">
        <v>50.181708999999998</v>
      </c>
      <c r="E8">
        <v>0</v>
      </c>
      <c r="F8">
        <v>0</v>
      </c>
      <c r="G8">
        <v>77.578920999999994</v>
      </c>
      <c r="H8">
        <v>0</v>
      </c>
      <c r="I8">
        <v>0</v>
      </c>
      <c r="J8">
        <v>70.607991999999996</v>
      </c>
      <c r="K8">
        <v>688.11594700000001</v>
      </c>
      <c r="L8">
        <v>422.44</v>
      </c>
      <c r="M8">
        <v>96.955943000000005</v>
      </c>
      <c r="N8">
        <v>124.38</v>
      </c>
      <c r="O8">
        <v>130.58009999999999</v>
      </c>
      <c r="P8">
        <v>109.522133</v>
      </c>
      <c r="Q8">
        <v>17.763186000000001</v>
      </c>
      <c r="R8">
        <v>43.671700000000001</v>
      </c>
      <c r="S8">
        <v>27.638981000000001</v>
      </c>
      <c r="T8">
        <v>3.09</v>
      </c>
      <c r="U8">
        <v>405</v>
      </c>
      <c r="V8">
        <v>19.5</v>
      </c>
      <c r="W8">
        <v>44.31</v>
      </c>
      <c r="X8">
        <v>147.19999999999999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48.061827999999998</v>
      </c>
      <c r="AH8">
        <v>179.96245400000001</v>
      </c>
      <c r="AI8">
        <v>0</v>
      </c>
      <c r="AJ8">
        <v>0</v>
      </c>
      <c r="AK8">
        <v>67.990881999999999</v>
      </c>
      <c r="AL8">
        <v>83.664000000000001</v>
      </c>
      <c r="AM8">
        <v>6.0258390000000004</v>
      </c>
      <c r="AN8">
        <v>1.19116</v>
      </c>
      <c r="AO8">
        <v>0</v>
      </c>
      <c r="AP8">
        <v>3.7149000000000001</v>
      </c>
      <c r="AQ8">
        <v>0</v>
      </c>
      <c r="AR8">
        <v>36.432000000000002</v>
      </c>
      <c r="AS8">
        <v>37.890518999999998</v>
      </c>
      <c r="AT8">
        <v>15.330664000000001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3223.4074019999985</v>
      </c>
    </row>
    <row r="9" spans="1:117">
      <c r="A9" t="s">
        <v>51</v>
      </c>
      <c r="B9">
        <v>0</v>
      </c>
      <c r="C9">
        <v>0</v>
      </c>
      <c r="D9">
        <v>30.181709000000001</v>
      </c>
      <c r="E9">
        <v>0</v>
      </c>
      <c r="F9">
        <v>0</v>
      </c>
      <c r="G9">
        <v>30</v>
      </c>
      <c r="H9">
        <v>0</v>
      </c>
      <c r="I9">
        <v>0</v>
      </c>
      <c r="J9">
        <v>49.607992000000003</v>
      </c>
      <c r="K9">
        <v>688.11594700000001</v>
      </c>
      <c r="L9">
        <v>422.44</v>
      </c>
      <c r="M9">
        <v>96.955943000000005</v>
      </c>
      <c r="N9">
        <v>124.38</v>
      </c>
      <c r="O9">
        <v>130.58009999999999</v>
      </c>
      <c r="P9">
        <v>109.522133</v>
      </c>
      <c r="Q9">
        <v>17.763186000000001</v>
      </c>
      <c r="R9">
        <v>43.671700000000001</v>
      </c>
      <c r="S9">
        <v>27.638981000000001</v>
      </c>
      <c r="T9">
        <v>3.09</v>
      </c>
      <c r="U9">
        <v>405</v>
      </c>
      <c r="V9">
        <v>20.2</v>
      </c>
      <c r="W9">
        <v>44.31</v>
      </c>
      <c r="X9">
        <v>147.19999999999999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48.061827999999998</v>
      </c>
      <c r="AH9">
        <v>179.96245400000001</v>
      </c>
      <c r="AI9">
        <v>0</v>
      </c>
      <c r="AJ9">
        <v>0</v>
      </c>
      <c r="AK9">
        <v>67.990881999999999</v>
      </c>
      <c r="AL9">
        <v>83.664000000000001</v>
      </c>
      <c r="AM9">
        <v>5.8672639999999996</v>
      </c>
      <c r="AN9">
        <v>1.19116</v>
      </c>
      <c r="AO9">
        <v>0</v>
      </c>
      <c r="AP9">
        <v>3.7149000000000001</v>
      </c>
      <c r="AQ9">
        <v>0</v>
      </c>
      <c r="AR9">
        <v>36.432000000000002</v>
      </c>
      <c r="AS9">
        <v>37.890518999999998</v>
      </c>
      <c r="AT9">
        <v>15.526317000000001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3135.5655589999983</v>
      </c>
    </row>
    <row r="10" spans="1:117">
      <c r="A10" t="s">
        <v>52</v>
      </c>
      <c r="B10">
        <v>0</v>
      </c>
      <c r="C10">
        <v>0</v>
      </c>
      <c r="D10">
        <v>5.0912670000000002</v>
      </c>
      <c r="E10">
        <v>0</v>
      </c>
      <c r="F10">
        <v>0</v>
      </c>
      <c r="G10">
        <v>5</v>
      </c>
      <c r="H10">
        <v>0</v>
      </c>
      <c r="I10">
        <v>0</v>
      </c>
      <c r="J10">
        <v>18.207560000000001</v>
      </c>
      <c r="K10">
        <v>688.11594700000001</v>
      </c>
      <c r="L10">
        <v>422.44</v>
      </c>
      <c r="M10">
        <v>96.955943000000005</v>
      </c>
      <c r="N10">
        <v>124.38</v>
      </c>
      <c r="O10">
        <v>130.58009999999999</v>
      </c>
      <c r="P10">
        <v>109.522133</v>
      </c>
      <c r="Q10">
        <v>17.763186000000001</v>
      </c>
      <c r="R10">
        <v>43.671700000000001</v>
      </c>
      <c r="S10">
        <v>27.638981000000001</v>
      </c>
      <c r="T10">
        <v>3.09</v>
      </c>
      <c r="U10">
        <v>405</v>
      </c>
      <c r="V10">
        <v>20.2</v>
      </c>
      <c r="W10">
        <v>44.31</v>
      </c>
      <c r="X10">
        <v>147.19999999999999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48.061827999999998</v>
      </c>
      <c r="AH10">
        <v>179.96245400000001</v>
      </c>
      <c r="AI10">
        <v>0</v>
      </c>
      <c r="AJ10">
        <v>0</v>
      </c>
      <c r="AK10">
        <v>67.990881999999999</v>
      </c>
      <c r="AL10">
        <v>83.664000000000001</v>
      </c>
      <c r="AM10">
        <v>0</v>
      </c>
      <c r="AN10">
        <v>1.19116</v>
      </c>
      <c r="AO10">
        <v>0</v>
      </c>
      <c r="AP10">
        <v>3.7149000000000001</v>
      </c>
      <c r="AQ10">
        <v>0</v>
      </c>
      <c r="AR10">
        <v>36.432000000000002</v>
      </c>
      <c r="AS10">
        <v>37.890518999999998</v>
      </c>
      <c r="AT10">
        <v>13.878315000000001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3046.5594189999983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1.8491E-2</v>
      </c>
      <c r="K11">
        <v>688.11594700000001</v>
      </c>
      <c r="L11">
        <v>422.44</v>
      </c>
      <c r="M11">
        <v>96.955943000000005</v>
      </c>
      <c r="N11">
        <v>124.38</v>
      </c>
      <c r="O11">
        <v>130.58009999999999</v>
      </c>
      <c r="P11">
        <v>109.522133</v>
      </c>
      <c r="Q11">
        <v>17.763186000000001</v>
      </c>
      <c r="R11">
        <v>43.671700000000001</v>
      </c>
      <c r="S11">
        <v>27.638981000000001</v>
      </c>
      <c r="T11">
        <v>3.09</v>
      </c>
      <c r="U11">
        <v>405</v>
      </c>
      <c r="V11">
        <v>20.2</v>
      </c>
      <c r="W11">
        <v>44.31</v>
      </c>
      <c r="X11">
        <v>147.19999999999999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48.061827999999998</v>
      </c>
      <c r="AH11">
        <v>179.96245400000001</v>
      </c>
      <c r="AI11">
        <v>0</v>
      </c>
      <c r="AJ11">
        <v>0</v>
      </c>
      <c r="AK11">
        <v>67.990881999999999</v>
      </c>
      <c r="AL11">
        <v>83.664000000000001</v>
      </c>
      <c r="AM11">
        <v>0</v>
      </c>
      <c r="AN11">
        <v>1.19116</v>
      </c>
      <c r="AO11">
        <v>0</v>
      </c>
      <c r="AP11">
        <v>3.7149000000000001</v>
      </c>
      <c r="AQ11">
        <v>0</v>
      </c>
      <c r="AR11">
        <v>36.432000000000002</v>
      </c>
      <c r="AS11">
        <v>37.890518999999998</v>
      </c>
      <c r="AT11">
        <v>14.051183999999999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3007.5679179999984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688.11594700000001</v>
      </c>
      <c r="L12">
        <v>422.44</v>
      </c>
      <c r="M12">
        <v>96.955943000000005</v>
      </c>
      <c r="N12">
        <v>124.38</v>
      </c>
      <c r="O12">
        <v>130.58009999999999</v>
      </c>
      <c r="P12">
        <v>109.522133</v>
      </c>
      <c r="Q12">
        <v>17.763186000000001</v>
      </c>
      <c r="R12">
        <v>43.671700000000001</v>
      </c>
      <c r="S12">
        <v>27.638981000000001</v>
      </c>
      <c r="T12">
        <v>3.09</v>
      </c>
      <c r="U12">
        <v>405</v>
      </c>
      <c r="V12">
        <v>20.2</v>
      </c>
      <c r="W12">
        <v>44.31</v>
      </c>
      <c r="X12">
        <v>147.19999999999999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48.061827999999998</v>
      </c>
      <c r="AH12">
        <v>179.96245400000001</v>
      </c>
      <c r="AI12">
        <v>0</v>
      </c>
      <c r="AJ12">
        <v>0</v>
      </c>
      <c r="AK12">
        <v>67.990881999999999</v>
      </c>
      <c r="AL12">
        <v>83.664000000000001</v>
      </c>
      <c r="AM12">
        <v>0</v>
      </c>
      <c r="AN12">
        <v>1.19116</v>
      </c>
      <c r="AO12">
        <v>0</v>
      </c>
      <c r="AP12">
        <v>3.7149000000000001</v>
      </c>
      <c r="AQ12">
        <v>0</v>
      </c>
      <c r="AR12">
        <v>36.432000000000002</v>
      </c>
      <c r="AS12">
        <v>37.890518999999998</v>
      </c>
      <c r="AT12">
        <v>11.509887000000001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3005.0081299999983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688.11594700000001</v>
      </c>
      <c r="L13">
        <v>422.44</v>
      </c>
      <c r="M13">
        <v>96.955943000000005</v>
      </c>
      <c r="N13">
        <v>124.38</v>
      </c>
      <c r="O13">
        <v>130.58009999999999</v>
      </c>
      <c r="P13">
        <v>109.522133</v>
      </c>
      <c r="Q13">
        <v>17.763186000000001</v>
      </c>
      <c r="R13">
        <v>43.671700000000001</v>
      </c>
      <c r="S13">
        <v>27.638981000000001</v>
      </c>
      <c r="T13">
        <v>3.09</v>
      </c>
      <c r="U13">
        <v>405</v>
      </c>
      <c r="V13">
        <v>20.2</v>
      </c>
      <c r="W13">
        <v>44.31</v>
      </c>
      <c r="X13">
        <v>147.19999999999999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48.061827999999998</v>
      </c>
      <c r="AH13">
        <v>179.96245400000001</v>
      </c>
      <c r="AI13">
        <v>0</v>
      </c>
      <c r="AJ13">
        <v>0</v>
      </c>
      <c r="AK13">
        <v>67.990881999999999</v>
      </c>
      <c r="AL13">
        <v>83.664000000000001</v>
      </c>
      <c r="AM13">
        <v>0</v>
      </c>
      <c r="AN13">
        <v>1.19116</v>
      </c>
      <c r="AO13">
        <v>0</v>
      </c>
      <c r="AP13">
        <v>3.7149000000000001</v>
      </c>
      <c r="AQ13">
        <v>0</v>
      </c>
      <c r="AR13">
        <v>36.432000000000002</v>
      </c>
      <c r="AS13">
        <v>37.890518999999998</v>
      </c>
      <c r="AT13">
        <v>11.085971000000001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3004.5842139999982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688.11594700000001</v>
      </c>
      <c r="L14">
        <v>422.44</v>
      </c>
      <c r="M14">
        <v>96.955943000000005</v>
      </c>
      <c r="N14">
        <v>124.38</v>
      </c>
      <c r="O14">
        <v>130.58009999999999</v>
      </c>
      <c r="P14">
        <v>109.522133</v>
      </c>
      <c r="Q14">
        <v>17.763186000000001</v>
      </c>
      <c r="R14">
        <v>43.671700000000001</v>
      </c>
      <c r="S14">
        <v>27.638981000000001</v>
      </c>
      <c r="T14">
        <v>3.09</v>
      </c>
      <c r="U14">
        <v>405</v>
      </c>
      <c r="V14">
        <v>20.2</v>
      </c>
      <c r="W14">
        <v>44.31</v>
      </c>
      <c r="X14">
        <v>147.19999999999999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48.061827999999998</v>
      </c>
      <c r="AH14">
        <v>179.96245400000001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3.7149000000000001</v>
      </c>
      <c r="AQ14">
        <v>0</v>
      </c>
      <c r="AR14">
        <v>36.432000000000002</v>
      </c>
      <c r="AS14">
        <v>37.890518999999998</v>
      </c>
      <c r="AT14">
        <v>12.198435999999999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3005.6966789999983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683.33989999999994</v>
      </c>
      <c r="L15">
        <v>312.27089999999998</v>
      </c>
      <c r="M15">
        <v>92.673000000000002</v>
      </c>
      <c r="N15">
        <v>119.5891</v>
      </c>
      <c r="O15">
        <v>125.1703</v>
      </c>
      <c r="P15">
        <v>105.12213300000001</v>
      </c>
      <c r="Q15">
        <v>17.363185999999999</v>
      </c>
      <c r="R15">
        <v>42.332299999999996</v>
      </c>
      <c r="S15">
        <v>26.401800000000001</v>
      </c>
      <c r="T15">
        <v>1.4895</v>
      </c>
      <c r="U15">
        <v>405</v>
      </c>
      <c r="V15">
        <v>20.8</v>
      </c>
      <c r="W15">
        <v>44.31</v>
      </c>
      <c r="X15">
        <v>147.19999999999999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0</v>
      </c>
      <c r="AG15">
        <v>48.061827999999998</v>
      </c>
      <c r="AH15">
        <v>179.96245400000001</v>
      </c>
      <c r="AI15">
        <v>4.2720909999999996</v>
      </c>
      <c r="AJ15">
        <v>0</v>
      </c>
      <c r="AK15">
        <v>67.990881999999999</v>
      </c>
      <c r="AL15">
        <v>79.016000000000005</v>
      </c>
      <c r="AM15">
        <v>0</v>
      </c>
      <c r="AN15">
        <v>1.19116</v>
      </c>
      <c r="AO15">
        <v>0</v>
      </c>
      <c r="AP15">
        <v>3.7149000000000001</v>
      </c>
      <c r="AQ15">
        <v>0</v>
      </c>
      <c r="AR15">
        <v>36.432000000000002</v>
      </c>
      <c r="AS15">
        <v>37.890518999999998</v>
      </c>
      <c r="AT15">
        <v>16.466958000000002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2871.7834209999983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683.33989999999994</v>
      </c>
      <c r="L16">
        <v>242.27090000000001</v>
      </c>
      <c r="M16">
        <v>92.673000000000002</v>
      </c>
      <c r="N16">
        <v>119.5891</v>
      </c>
      <c r="O16">
        <v>125.1703</v>
      </c>
      <c r="P16">
        <v>105.12213300000001</v>
      </c>
      <c r="Q16">
        <v>17.363185999999999</v>
      </c>
      <c r="R16">
        <v>42.332299999999996</v>
      </c>
      <c r="S16">
        <v>26.401800000000001</v>
      </c>
      <c r="T16">
        <v>1.4895</v>
      </c>
      <c r="U16">
        <v>405</v>
      </c>
      <c r="V16">
        <v>20.8</v>
      </c>
      <c r="W16">
        <v>44.31</v>
      </c>
      <c r="X16">
        <v>147.19999999999999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0</v>
      </c>
      <c r="AG16">
        <v>48.061827999999998</v>
      </c>
      <c r="AH16">
        <v>179.96245400000001</v>
      </c>
      <c r="AI16">
        <v>18.308964</v>
      </c>
      <c r="AJ16">
        <v>0</v>
      </c>
      <c r="AK16">
        <v>67.990881999999999</v>
      </c>
      <c r="AL16">
        <v>79.016000000000005</v>
      </c>
      <c r="AM16">
        <v>0</v>
      </c>
      <c r="AN16">
        <v>1.19116</v>
      </c>
      <c r="AO16">
        <v>0</v>
      </c>
      <c r="AP16">
        <v>3.7149000000000001</v>
      </c>
      <c r="AQ16">
        <v>0</v>
      </c>
      <c r="AR16">
        <v>36.432000000000002</v>
      </c>
      <c r="AS16">
        <v>37.890518999999998</v>
      </c>
      <c r="AT16">
        <v>17.537407000000002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2816.8907429999981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683.33989999999994</v>
      </c>
      <c r="L17">
        <v>212.27090000000001</v>
      </c>
      <c r="M17">
        <v>92.673000000000002</v>
      </c>
      <c r="N17">
        <v>119.5891</v>
      </c>
      <c r="O17">
        <v>125.1703</v>
      </c>
      <c r="P17">
        <v>131.06290000000001</v>
      </c>
      <c r="Q17">
        <v>17.035399999999999</v>
      </c>
      <c r="R17">
        <v>42.332299999999996</v>
      </c>
      <c r="S17">
        <v>26.401800000000001</v>
      </c>
      <c r="T17">
        <v>1.4895</v>
      </c>
      <c r="U17">
        <v>405</v>
      </c>
      <c r="V17">
        <v>20.8</v>
      </c>
      <c r="W17">
        <v>44.31</v>
      </c>
      <c r="X17">
        <v>147.19999999999999</v>
      </c>
      <c r="Y17">
        <v>0</v>
      </c>
      <c r="Z17">
        <v>13.041600000000001</v>
      </c>
      <c r="AA17">
        <v>28.045000000000002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0</v>
      </c>
      <c r="AG17">
        <v>48.061827999999998</v>
      </c>
      <c r="AH17">
        <v>179.96245400000001</v>
      </c>
      <c r="AI17">
        <v>18.308964</v>
      </c>
      <c r="AJ17">
        <v>0</v>
      </c>
      <c r="AK17">
        <v>67.990881999999999</v>
      </c>
      <c r="AL17">
        <v>79.016000000000005</v>
      </c>
      <c r="AM17">
        <v>0</v>
      </c>
      <c r="AN17">
        <v>1.19116</v>
      </c>
      <c r="AO17">
        <v>0</v>
      </c>
      <c r="AP17">
        <v>3.7149000000000001</v>
      </c>
      <c r="AQ17">
        <v>0</v>
      </c>
      <c r="AR17">
        <v>36.432000000000002</v>
      </c>
      <c r="AS17">
        <v>37.890518999999998</v>
      </c>
      <c r="AT17">
        <v>17.142023999999999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2804.5260609999991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683.33989999999994</v>
      </c>
      <c r="L18">
        <v>306.77089999999998</v>
      </c>
      <c r="M18">
        <v>92.673000000000002</v>
      </c>
      <c r="N18">
        <v>119.5891</v>
      </c>
      <c r="O18">
        <v>125.1703</v>
      </c>
      <c r="P18">
        <v>131.06290000000001</v>
      </c>
      <c r="Q18">
        <v>17.035399999999999</v>
      </c>
      <c r="R18">
        <v>42.332299999999996</v>
      </c>
      <c r="S18">
        <v>26.401800000000001</v>
      </c>
      <c r="T18">
        <v>1.4895</v>
      </c>
      <c r="U18">
        <v>405</v>
      </c>
      <c r="V18">
        <v>20.8</v>
      </c>
      <c r="W18">
        <v>44.31</v>
      </c>
      <c r="X18">
        <v>147.19999999999999</v>
      </c>
      <c r="Y18">
        <v>0</v>
      </c>
      <c r="Z18">
        <v>13.041600000000001</v>
      </c>
      <c r="AA18">
        <v>28.045000000000002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0</v>
      </c>
      <c r="AG18">
        <v>48.061827999999998</v>
      </c>
      <c r="AH18">
        <v>179.96245400000001</v>
      </c>
      <c r="AI18">
        <v>18.308964</v>
      </c>
      <c r="AJ18">
        <v>0</v>
      </c>
      <c r="AK18">
        <v>67.990881999999999</v>
      </c>
      <c r="AL18">
        <v>79.016000000000005</v>
      </c>
      <c r="AM18">
        <v>0</v>
      </c>
      <c r="AN18">
        <v>1.19116</v>
      </c>
      <c r="AO18">
        <v>0</v>
      </c>
      <c r="AP18">
        <v>3.7149000000000001</v>
      </c>
      <c r="AQ18">
        <v>0</v>
      </c>
      <c r="AR18">
        <v>36.432000000000002</v>
      </c>
      <c r="AS18">
        <v>37.890518999999998</v>
      </c>
      <c r="AT18">
        <v>19.345631000000001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2901.229667999999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683.33989999999994</v>
      </c>
      <c r="L19">
        <v>403.5926</v>
      </c>
      <c r="M19">
        <v>92.673000000000002</v>
      </c>
      <c r="N19">
        <v>119.5891</v>
      </c>
      <c r="O19">
        <v>125.1703</v>
      </c>
      <c r="P19">
        <v>131.06290000000001</v>
      </c>
      <c r="Q19">
        <v>17.035399999999999</v>
      </c>
      <c r="R19">
        <v>42.332299999999996</v>
      </c>
      <c r="S19">
        <v>26.401800000000001</v>
      </c>
      <c r="T19">
        <v>1.4895</v>
      </c>
      <c r="U19">
        <v>405</v>
      </c>
      <c r="V19">
        <v>20.8</v>
      </c>
      <c r="W19">
        <v>44.31</v>
      </c>
      <c r="X19">
        <v>147.19999999999999</v>
      </c>
      <c r="Y19">
        <v>0</v>
      </c>
      <c r="Z19">
        <v>13.041600000000001</v>
      </c>
      <c r="AA19">
        <v>28.045000000000002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0</v>
      </c>
      <c r="AG19">
        <v>48.061827999999998</v>
      </c>
      <c r="AH19">
        <v>179.96245400000001</v>
      </c>
      <c r="AI19">
        <v>18.308964</v>
      </c>
      <c r="AJ19">
        <v>0</v>
      </c>
      <c r="AK19">
        <v>67.990881999999999</v>
      </c>
      <c r="AL19">
        <v>79.016000000000005</v>
      </c>
      <c r="AM19">
        <v>0</v>
      </c>
      <c r="AN19">
        <v>1.19116</v>
      </c>
      <c r="AO19">
        <v>0</v>
      </c>
      <c r="AP19">
        <v>3.7149000000000001</v>
      </c>
      <c r="AQ19">
        <v>0</v>
      </c>
      <c r="AR19">
        <v>36.432000000000002</v>
      </c>
      <c r="AS19">
        <v>37.890518999999998</v>
      </c>
      <c r="AT19">
        <v>20.000004000000001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2998.7057409999989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683.33989999999994</v>
      </c>
      <c r="L20">
        <v>403.5926</v>
      </c>
      <c r="M20">
        <v>92.673000000000002</v>
      </c>
      <c r="N20">
        <v>119.5891</v>
      </c>
      <c r="O20">
        <v>125.1703</v>
      </c>
      <c r="P20">
        <v>131.06290000000001</v>
      </c>
      <c r="Q20">
        <v>17.035399999999999</v>
      </c>
      <c r="R20">
        <v>42.332299999999996</v>
      </c>
      <c r="S20">
        <v>26.401800000000001</v>
      </c>
      <c r="T20">
        <v>1.4895</v>
      </c>
      <c r="U20">
        <v>405</v>
      </c>
      <c r="V20">
        <v>20.8</v>
      </c>
      <c r="W20">
        <v>44.31</v>
      </c>
      <c r="X20">
        <v>147.19999999999999</v>
      </c>
      <c r="Y20">
        <v>0</v>
      </c>
      <c r="Z20">
        <v>13.041600000000001</v>
      </c>
      <c r="AA20">
        <v>28.045000000000002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0</v>
      </c>
      <c r="AG20">
        <v>48.061827999999998</v>
      </c>
      <c r="AH20">
        <v>179.96245400000001</v>
      </c>
      <c r="AI20">
        <v>4.2720909999999996</v>
      </c>
      <c r="AJ20">
        <v>0</v>
      </c>
      <c r="AK20">
        <v>67.990881999999999</v>
      </c>
      <c r="AL20">
        <v>79.016000000000005</v>
      </c>
      <c r="AM20">
        <v>0</v>
      </c>
      <c r="AN20">
        <v>1.19116</v>
      </c>
      <c r="AO20">
        <v>0</v>
      </c>
      <c r="AP20">
        <v>3.7149000000000001</v>
      </c>
      <c r="AQ20">
        <v>0</v>
      </c>
      <c r="AR20">
        <v>36.432000000000002</v>
      </c>
      <c r="AS20">
        <v>37.890518999999998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2984.6688679999988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683.33989999999994</v>
      </c>
      <c r="L21">
        <v>403.5926</v>
      </c>
      <c r="M21">
        <v>92.673000000000002</v>
      </c>
      <c r="N21">
        <v>119.5891</v>
      </c>
      <c r="O21">
        <v>125.1703</v>
      </c>
      <c r="P21">
        <v>131.06290000000001</v>
      </c>
      <c r="Q21">
        <v>17.035399999999999</v>
      </c>
      <c r="R21">
        <v>42.332299999999996</v>
      </c>
      <c r="S21">
        <v>26.401800000000001</v>
      </c>
      <c r="T21">
        <v>1.4895</v>
      </c>
      <c r="U21">
        <v>405</v>
      </c>
      <c r="V21">
        <v>20.8</v>
      </c>
      <c r="W21">
        <v>44.31</v>
      </c>
      <c r="X21">
        <v>147.19999999999999</v>
      </c>
      <c r="Y21">
        <v>0</v>
      </c>
      <c r="Z21">
        <v>13.041600000000001</v>
      </c>
      <c r="AA21">
        <v>28.045000000000002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0</v>
      </c>
      <c r="AG21">
        <v>48.061827999999998</v>
      </c>
      <c r="AH21">
        <v>179.96245400000001</v>
      </c>
      <c r="AI21">
        <v>4.2720909999999996</v>
      </c>
      <c r="AJ21">
        <v>0</v>
      </c>
      <c r="AK21">
        <v>67.990881999999999</v>
      </c>
      <c r="AL21">
        <v>79.016000000000005</v>
      </c>
      <c r="AM21">
        <v>0</v>
      </c>
      <c r="AN21">
        <v>1.19116</v>
      </c>
      <c r="AO21">
        <v>0</v>
      </c>
      <c r="AP21">
        <v>3.7149000000000001</v>
      </c>
      <c r="AQ21">
        <v>0</v>
      </c>
      <c r="AR21">
        <v>36.432000000000002</v>
      </c>
      <c r="AS21">
        <v>37.890518999999998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2984.6688679999988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683.33989999999994</v>
      </c>
      <c r="L22">
        <v>403.5926</v>
      </c>
      <c r="M22">
        <v>92.673000000000002</v>
      </c>
      <c r="N22">
        <v>119.5891</v>
      </c>
      <c r="O22">
        <v>125.1703</v>
      </c>
      <c r="P22">
        <v>131.06290000000001</v>
      </c>
      <c r="Q22">
        <v>17.035399999999999</v>
      </c>
      <c r="R22">
        <v>42.332299999999996</v>
      </c>
      <c r="S22">
        <v>26.401800000000001</v>
      </c>
      <c r="T22">
        <v>1.4895</v>
      </c>
      <c r="U22">
        <v>405</v>
      </c>
      <c r="V22">
        <v>20.8</v>
      </c>
      <c r="W22">
        <v>44.31</v>
      </c>
      <c r="X22">
        <v>147.19999999999999</v>
      </c>
      <c r="Y22">
        <v>0</v>
      </c>
      <c r="Z22">
        <v>13.041600000000001</v>
      </c>
      <c r="AA22">
        <v>28.045000000000002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0</v>
      </c>
      <c r="AG22">
        <v>48.061827999999998</v>
      </c>
      <c r="AH22">
        <v>179.96245400000001</v>
      </c>
      <c r="AI22">
        <v>4.2720909999999996</v>
      </c>
      <c r="AJ22">
        <v>0</v>
      </c>
      <c r="AK22">
        <v>67.990881999999999</v>
      </c>
      <c r="AL22">
        <v>79.016000000000005</v>
      </c>
      <c r="AM22">
        <v>0</v>
      </c>
      <c r="AN22">
        <v>1.19116</v>
      </c>
      <c r="AO22">
        <v>0</v>
      </c>
      <c r="AP22">
        <v>3.7149000000000001</v>
      </c>
      <c r="AQ22">
        <v>0</v>
      </c>
      <c r="AR22">
        <v>36.432000000000002</v>
      </c>
      <c r="AS22">
        <v>37.890518999999998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2984.6688679999988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683.33989999999994</v>
      </c>
      <c r="L23">
        <v>403.5926</v>
      </c>
      <c r="M23">
        <v>92.673000000000002</v>
      </c>
      <c r="N23">
        <v>119.5891</v>
      </c>
      <c r="O23">
        <v>125.1703</v>
      </c>
      <c r="P23">
        <v>131.06290000000001</v>
      </c>
      <c r="Q23">
        <v>17.035399999999999</v>
      </c>
      <c r="R23">
        <v>42.332299999999996</v>
      </c>
      <c r="S23">
        <v>26.401800000000001</v>
      </c>
      <c r="T23">
        <v>1.4895</v>
      </c>
      <c r="U23">
        <v>405</v>
      </c>
      <c r="V23">
        <v>20.8</v>
      </c>
      <c r="W23">
        <v>44.31</v>
      </c>
      <c r="X23">
        <v>147.19999999999999</v>
      </c>
      <c r="Y23">
        <v>0</v>
      </c>
      <c r="Z23">
        <v>13.041600000000001</v>
      </c>
      <c r="AA23">
        <v>28.045000000000002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0</v>
      </c>
      <c r="AG23">
        <v>48.061827999999998</v>
      </c>
      <c r="AH23">
        <v>179.96245400000001</v>
      </c>
      <c r="AI23">
        <v>4.2720909999999996</v>
      </c>
      <c r="AJ23">
        <v>0</v>
      </c>
      <c r="AK23">
        <v>67.990881999999999</v>
      </c>
      <c r="AL23">
        <v>79.016000000000005</v>
      </c>
      <c r="AM23">
        <v>0</v>
      </c>
      <c r="AN23">
        <v>1.19116</v>
      </c>
      <c r="AO23">
        <v>0</v>
      </c>
      <c r="AP23">
        <v>3.7149000000000001</v>
      </c>
      <c r="AQ23">
        <v>0</v>
      </c>
      <c r="AR23">
        <v>36.432000000000002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2984.6688679999988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683.33989999999994</v>
      </c>
      <c r="L24">
        <v>403.5926</v>
      </c>
      <c r="M24">
        <v>92.673000000000002</v>
      </c>
      <c r="N24">
        <v>119.5891</v>
      </c>
      <c r="O24">
        <v>125.1703</v>
      </c>
      <c r="P24">
        <v>131.06290000000001</v>
      </c>
      <c r="Q24">
        <v>17.035399999999999</v>
      </c>
      <c r="R24">
        <v>42.332299999999996</v>
      </c>
      <c r="S24">
        <v>26.401800000000001</v>
      </c>
      <c r="T24">
        <v>1.4895</v>
      </c>
      <c r="U24">
        <v>405</v>
      </c>
      <c r="V24">
        <v>20.8</v>
      </c>
      <c r="W24">
        <v>44.31</v>
      </c>
      <c r="X24">
        <v>147.19999999999999</v>
      </c>
      <c r="Y24">
        <v>0</v>
      </c>
      <c r="Z24">
        <v>13.041600000000001</v>
      </c>
      <c r="AA24">
        <v>28.045000000000002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0</v>
      </c>
      <c r="AG24">
        <v>48.061827999999998</v>
      </c>
      <c r="AH24">
        <v>179.96245400000001</v>
      </c>
      <c r="AI24">
        <v>7.6287349999999998</v>
      </c>
      <c r="AJ24">
        <v>0</v>
      </c>
      <c r="AK24">
        <v>67.990881999999999</v>
      </c>
      <c r="AL24">
        <v>79.016000000000005</v>
      </c>
      <c r="AM24">
        <v>0</v>
      </c>
      <c r="AN24">
        <v>1.19116</v>
      </c>
      <c r="AO24">
        <v>0</v>
      </c>
      <c r="AP24">
        <v>3.7149000000000001</v>
      </c>
      <c r="AQ24">
        <v>0</v>
      </c>
      <c r="AR24">
        <v>36.432000000000002</v>
      </c>
      <c r="AS24">
        <v>37.890518999999998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2988.0255119999988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683.33989999999994</v>
      </c>
      <c r="L25">
        <v>403.5926</v>
      </c>
      <c r="M25">
        <v>92.673000000000002</v>
      </c>
      <c r="N25">
        <v>119.5891</v>
      </c>
      <c r="O25">
        <v>125.1703</v>
      </c>
      <c r="P25">
        <v>92.237176000000005</v>
      </c>
      <c r="Q25">
        <v>17.035399999999999</v>
      </c>
      <c r="R25">
        <v>42.332299999999996</v>
      </c>
      <c r="S25">
        <v>26.401800000000001</v>
      </c>
      <c r="T25">
        <v>1.4895</v>
      </c>
      <c r="U25">
        <v>405</v>
      </c>
      <c r="V25">
        <v>20.8</v>
      </c>
      <c r="W25">
        <v>44.31</v>
      </c>
      <c r="X25">
        <v>147.19999999999999</v>
      </c>
      <c r="Y25">
        <v>0</v>
      </c>
      <c r="Z25">
        <v>13.041600000000001</v>
      </c>
      <c r="AA25">
        <v>28.045000000000002</v>
      </c>
      <c r="AB25">
        <v>48.499828000000001</v>
      </c>
      <c r="AC25">
        <v>34.831252999999997</v>
      </c>
      <c r="AD25">
        <v>32.652102999999997</v>
      </c>
      <c r="AE25">
        <v>59.175403000000003</v>
      </c>
      <c r="AF25">
        <v>0</v>
      </c>
      <c r="AG25">
        <v>48.061827999999998</v>
      </c>
      <c r="AH25">
        <v>179.96245400000001</v>
      </c>
      <c r="AI25">
        <v>12.205976</v>
      </c>
      <c r="AJ25">
        <v>0</v>
      </c>
      <c r="AK25">
        <v>67.990881999999999</v>
      </c>
      <c r="AL25">
        <v>79.016000000000005</v>
      </c>
      <c r="AM25">
        <v>0</v>
      </c>
      <c r="AN25">
        <v>1.19116</v>
      </c>
      <c r="AO25">
        <v>0</v>
      </c>
      <c r="AP25">
        <v>3.7149000000000001</v>
      </c>
      <c r="AQ25">
        <v>0</v>
      </c>
      <c r="AR25">
        <v>36.432000000000002</v>
      </c>
      <c r="AS25">
        <v>37.890518999999998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2953.7770289999989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616.00139999999999</v>
      </c>
      <c r="L26">
        <v>401.87</v>
      </c>
      <c r="M26">
        <v>92.673000000000002</v>
      </c>
      <c r="N26">
        <v>119.5891</v>
      </c>
      <c r="O26">
        <v>125.1703</v>
      </c>
      <c r="P26">
        <v>92.237176000000005</v>
      </c>
      <c r="Q26">
        <v>17.035399999999999</v>
      </c>
      <c r="R26">
        <v>42.332299999999996</v>
      </c>
      <c r="S26">
        <v>26.401800000000001</v>
      </c>
      <c r="T26">
        <v>1.4895</v>
      </c>
      <c r="U26">
        <v>405</v>
      </c>
      <c r="V26">
        <v>20.8</v>
      </c>
      <c r="W26">
        <v>44.31</v>
      </c>
      <c r="X26">
        <v>147.19999999999999</v>
      </c>
      <c r="Y26">
        <v>0</v>
      </c>
      <c r="Z26">
        <v>13.041600000000001</v>
      </c>
      <c r="AA26">
        <v>28.045000000000002</v>
      </c>
      <c r="AB26">
        <v>48.499828000000001</v>
      </c>
      <c r="AC26">
        <v>34.831252999999997</v>
      </c>
      <c r="AD26">
        <v>32.652102999999997</v>
      </c>
      <c r="AE26">
        <v>59.175403000000003</v>
      </c>
      <c r="AF26">
        <v>0</v>
      </c>
      <c r="AG26">
        <v>48.061827999999998</v>
      </c>
      <c r="AH26">
        <v>179.96245400000001</v>
      </c>
      <c r="AI26">
        <v>59.504133000000003</v>
      </c>
      <c r="AJ26">
        <v>0</v>
      </c>
      <c r="AK26">
        <v>67.990881999999999</v>
      </c>
      <c r="AL26">
        <v>79.016000000000005</v>
      </c>
      <c r="AM26">
        <v>0</v>
      </c>
      <c r="AN26">
        <v>1.19116</v>
      </c>
      <c r="AO26">
        <v>0</v>
      </c>
      <c r="AP26">
        <v>3.7149000000000001</v>
      </c>
      <c r="AQ26">
        <v>0</v>
      </c>
      <c r="AR26">
        <v>36.432000000000002</v>
      </c>
      <c r="AS26">
        <v>37.890518999999998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2932.0140859999988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683.33989999999994</v>
      </c>
      <c r="L27">
        <v>403.5926</v>
      </c>
      <c r="M27">
        <v>92.673000000000002</v>
      </c>
      <c r="N27">
        <v>119.5891</v>
      </c>
      <c r="O27">
        <v>125.1703</v>
      </c>
      <c r="P27">
        <v>92.237176000000005</v>
      </c>
      <c r="Q27">
        <v>17.035399999999999</v>
      </c>
      <c r="R27">
        <v>42.332299999999996</v>
      </c>
      <c r="S27">
        <v>26.401800000000001</v>
      </c>
      <c r="T27">
        <v>1.4895</v>
      </c>
      <c r="U27">
        <v>337.5</v>
      </c>
      <c r="V27">
        <v>20.8</v>
      </c>
      <c r="W27">
        <v>44.31</v>
      </c>
      <c r="X27">
        <v>147.19999999999999</v>
      </c>
      <c r="Y27">
        <v>0</v>
      </c>
      <c r="Z27">
        <v>13.041600000000001</v>
      </c>
      <c r="AA27">
        <v>42.106999999999999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48.061827999999998</v>
      </c>
      <c r="AH27">
        <v>179.96245400000001</v>
      </c>
      <c r="AI27">
        <v>79.338843999999995</v>
      </c>
      <c r="AJ27">
        <v>0</v>
      </c>
      <c r="AK27">
        <v>67.990881999999999</v>
      </c>
      <c r="AL27">
        <v>79.016000000000005</v>
      </c>
      <c r="AM27">
        <v>0</v>
      </c>
      <c r="AN27">
        <v>1.19116</v>
      </c>
      <c r="AO27">
        <v>0</v>
      </c>
      <c r="AP27">
        <v>3.7149000000000001</v>
      </c>
      <c r="AQ27">
        <v>0</v>
      </c>
      <c r="AR27">
        <v>36.432000000000002</v>
      </c>
      <c r="AS27">
        <v>37.890518999999998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2967.4718969999985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614.01739999999995</v>
      </c>
      <c r="L28">
        <v>383.07350000000002</v>
      </c>
      <c r="M28">
        <v>92.673000000000002</v>
      </c>
      <c r="N28">
        <v>119.5891</v>
      </c>
      <c r="O28">
        <v>125.1703</v>
      </c>
      <c r="P28">
        <v>92.237176000000005</v>
      </c>
      <c r="Q28">
        <v>17.035399999999999</v>
      </c>
      <c r="R28">
        <v>42.332299999999996</v>
      </c>
      <c r="S28">
        <v>26.401800000000001</v>
      </c>
      <c r="T28">
        <v>1.4895</v>
      </c>
      <c r="U28">
        <v>337.5</v>
      </c>
      <c r="V28">
        <v>20.8</v>
      </c>
      <c r="W28">
        <v>44.31</v>
      </c>
      <c r="X28">
        <v>147.19999999999999</v>
      </c>
      <c r="Y28">
        <v>0</v>
      </c>
      <c r="Z28">
        <v>13.041600000000001</v>
      </c>
      <c r="AA28">
        <v>42.106999999999999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48.061827999999998</v>
      </c>
      <c r="AH28">
        <v>179.96245400000001</v>
      </c>
      <c r="AI28">
        <v>79.338843999999995</v>
      </c>
      <c r="AJ28">
        <v>0</v>
      </c>
      <c r="AK28">
        <v>67.990881999999999</v>
      </c>
      <c r="AL28">
        <v>79.016000000000005</v>
      </c>
      <c r="AM28">
        <v>0</v>
      </c>
      <c r="AN28">
        <v>1.19116</v>
      </c>
      <c r="AO28">
        <v>0</v>
      </c>
      <c r="AP28">
        <v>5.7645</v>
      </c>
      <c r="AQ28">
        <v>0</v>
      </c>
      <c r="AR28">
        <v>36.432000000000002</v>
      </c>
      <c r="AS28">
        <v>37.890518999999998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2879.6798969999991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539.72841600000004</v>
      </c>
      <c r="L29">
        <v>401.87</v>
      </c>
      <c r="M29">
        <v>92.673000000000002</v>
      </c>
      <c r="N29">
        <v>119.5891</v>
      </c>
      <c r="O29">
        <v>125.1703</v>
      </c>
      <c r="P29">
        <v>89.919399999999996</v>
      </c>
      <c r="Q29">
        <v>17.035399999999999</v>
      </c>
      <c r="R29">
        <v>42.332299999999996</v>
      </c>
      <c r="S29">
        <v>26.401800000000001</v>
      </c>
      <c r="T29">
        <v>1.4895</v>
      </c>
      <c r="U29">
        <v>337.5</v>
      </c>
      <c r="V29">
        <v>20.8</v>
      </c>
      <c r="W29">
        <v>44.31</v>
      </c>
      <c r="X29">
        <v>147.19999999999999</v>
      </c>
      <c r="Y29">
        <v>0</v>
      </c>
      <c r="Z29">
        <v>13.041600000000001</v>
      </c>
      <c r="AA29">
        <v>42.106999999999999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0</v>
      </c>
      <c r="AG29">
        <v>48.061827999999998</v>
      </c>
      <c r="AH29">
        <v>179.96245400000001</v>
      </c>
      <c r="AI29">
        <v>79.338843999999995</v>
      </c>
      <c r="AJ29">
        <v>0</v>
      </c>
      <c r="AK29">
        <v>67.990881999999999</v>
      </c>
      <c r="AL29">
        <v>79.016000000000005</v>
      </c>
      <c r="AM29">
        <v>0</v>
      </c>
      <c r="AN29">
        <v>1.19116</v>
      </c>
      <c r="AO29">
        <v>0</v>
      </c>
      <c r="AP29">
        <v>5.7645</v>
      </c>
      <c r="AQ29">
        <v>0</v>
      </c>
      <c r="AR29">
        <v>36.432000000000002</v>
      </c>
      <c r="AS29">
        <v>37.890518999999998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2821.8696369999993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539.72841600000004</v>
      </c>
      <c r="L30">
        <v>303.3612</v>
      </c>
      <c r="M30">
        <v>92.673000000000002</v>
      </c>
      <c r="N30">
        <v>119.5891</v>
      </c>
      <c r="O30">
        <v>125.1703</v>
      </c>
      <c r="P30">
        <v>89.919399999999996</v>
      </c>
      <c r="Q30">
        <v>17.035399999999999</v>
      </c>
      <c r="R30">
        <v>42.332299999999996</v>
      </c>
      <c r="S30">
        <v>26.401800000000001</v>
      </c>
      <c r="T30">
        <v>1.4895</v>
      </c>
      <c r="U30">
        <v>337.5</v>
      </c>
      <c r="V30">
        <v>20.8</v>
      </c>
      <c r="W30">
        <v>44.31</v>
      </c>
      <c r="X30">
        <v>147.19999999999999</v>
      </c>
      <c r="Y30">
        <v>0</v>
      </c>
      <c r="Z30">
        <v>13.041600000000001</v>
      </c>
      <c r="AA30">
        <v>42.106999999999999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0</v>
      </c>
      <c r="AG30">
        <v>48.061827999999998</v>
      </c>
      <c r="AH30">
        <v>179.96245400000001</v>
      </c>
      <c r="AI30">
        <v>79.338843999999995</v>
      </c>
      <c r="AJ30">
        <v>0</v>
      </c>
      <c r="AK30">
        <v>67.990881999999999</v>
      </c>
      <c r="AL30">
        <v>79.016000000000005</v>
      </c>
      <c r="AM30">
        <v>0</v>
      </c>
      <c r="AN30">
        <v>1.19116</v>
      </c>
      <c r="AO30">
        <v>0</v>
      </c>
      <c r="AP30">
        <v>5.7645</v>
      </c>
      <c r="AQ30">
        <v>0</v>
      </c>
      <c r="AR30">
        <v>36.432000000000002</v>
      </c>
      <c r="AS30">
        <v>37.890518999999998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2723.3608369999993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448.33159999999998</v>
      </c>
      <c r="L31">
        <v>257.72120000000001</v>
      </c>
      <c r="M31">
        <v>92.673000000000002</v>
      </c>
      <c r="N31">
        <v>119.5891</v>
      </c>
      <c r="O31">
        <v>125.1703</v>
      </c>
      <c r="P31">
        <v>89.919399999999996</v>
      </c>
      <c r="Q31">
        <v>17.278500000000001</v>
      </c>
      <c r="R31">
        <v>43.214700000000001</v>
      </c>
      <c r="S31">
        <v>26.7623</v>
      </c>
      <c r="T31">
        <v>2.2515000000000001</v>
      </c>
      <c r="U31">
        <v>337.5</v>
      </c>
      <c r="V31">
        <v>20.8</v>
      </c>
      <c r="W31">
        <v>44.31</v>
      </c>
      <c r="X31">
        <v>147.03899999999999</v>
      </c>
      <c r="Y31">
        <v>0</v>
      </c>
      <c r="Z31">
        <v>13.041600000000001</v>
      </c>
      <c r="AA31">
        <v>42.106999999999999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0</v>
      </c>
      <c r="AG31">
        <v>48.061827999999998</v>
      </c>
      <c r="AH31">
        <v>179.96245400000001</v>
      </c>
      <c r="AI31">
        <v>59.504133000000003</v>
      </c>
      <c r="AJ31">
        <v>0</v>
      </c>
      <c r="AK31">
        <v>67.990881999999999</v>
      </c>
      <c r="AL31">
        <v>79.016000000000005</v>
      </c>
      <c r="AM31">
        <v>0</v>
      </c>
      <c r="AN31">
        <v>1.19116</v>
      </c>
      <c r="AO31">
        <v>0</v>
      </c>
      <c r="AP31">
        <v>5.7645</v>
      </c>
      <c r="AQ31">
        <v>0</v>
      </c>
      <c r="AR31">
        <v>36.432000000000002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2568.5763099999995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416.33159999999998</v>
      </c>
      <c r="L32">
        <v>270.28120000000001</v>
      </c>
      <c r="M32">
        <v>92.673000000000002</v>
      </c>
      <c r="N32">
        <v>119.5891</v>
      </c>
      <c r="O32">
        <v>125.1703</v>
      </c>
      <c r="P32">
        <v>89.919399999999996</v>
      </c>
      <c r="Q32">
        <v>17.278500000000001</v>
      </c>
      <c r="R32">
        <v>43.214700000000001</v>
      </c>
      <c r="S32">
        <v>26.7623</v>
      </c>
      <c r="T32">
        <v>2.2515000000000001</v>
      </c>
      <c r="U32">
        <v>337.5</v>
      </c>
      <c r="V32">
        <v>20.8</v>
      </c>
      <c r="W32">
        <v>44.31</v>
      </c>
      <c r="X32">
        <v>147.03899999999999</v>
      </c>
      <c r="Y32">
        <v>0</v>
      </c>
      <c r="Z32">
        <v>13.041600000000001</v>
      </c>
      <c r="AA32">
        <v>42.106999999999999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0</v>
      </c>
      <c r="AG32">
        <v>48.061827999999998</v>
      </c>
      <c r="AH32">
        <v>179.96245400000001</v>
      </c>
      <c r="AI32">
        <v>7.6287349999999998</v>
      </c>
      <c r="AJ32">
        <v>0</v>
      </c>
      <c r="AK32">
        <v>67.990881999999999</v>
      </c>
      <c r="AL32">
        <v>79.016000000000005</v>
      </c>
      <c r="AM32">
        <v>0</v>
      </c>
      <c r="AN32">
        <v>1.19116</v>
      </c>
      <c r="AO32">
        <v>0</v>
      </c>
      <c r="AP32">
        <v>5.7645</v>
      </c>
      <c r="AQ32">
        <v>0</v>
      </c>
      <c r="AR32">
        <v>36.432000000000002</v>
      </c>
      <c r="AS32">
        <v>37.890518999999998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2497.2609119999993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416.33159999999998</v>
      </c>
      <c r="L33">
        <v>270.28120000000001</v>
      </c>
      <c r="M33">
        <v>92.673000000000002</v>
      </c>
      <c r="N33">
        <v>119.5891</v>
      </c>
      <c r="O33">
        <v>125.1703</v>
      </c>
      <c r="P33">
        <v>89.919399999999996</v>
      </c>
      <c r="Q33">
        <v>14.4552</v>
      </c>
      <c r="R33">
        <v>34.155900000000003</v>
      </c>
      <c r="S33">
        <v>21.285799999999998</v>
      </c>
      <c r="T33">
        <v>1.6</v>
      </c>
      <c r="U33">
        <v>337.5</v>
      </c>
      <c r="V33">
        <v>20.8</v>
      </c>
      <c r="W33">
        <v>44.31</v>
      </c>
      <c r="X33">
        <v>147.03899999999999</v>
      </c>
      <c r="Y33">
        <v>0</v>
      </c>
      <c r="Z33">
        <v>13.041600000000001</v>
      </c>
      <c r="AA33">
        <v>42.106999999999999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48.061827999999998</v>
      </c>
      <c r="AH33">
        <v>179.96245400000001</v>
      </c>
      <c r="AI33">
        <v>4.2720909999999996</v>
      </c>
      <c r="AJ33">
        <v>0</v>
      </c>
      <c r="AK33">
        <v>67.990881999999999</v>
      </c>
      <c r="AL33">
        <v>79.016000000000005</v>
      </c>
      <c r="AM33">
        <v>0</v>
      </c>
      <c r="AN33">
        <v>1.19116</v>
      </c>
      <c r="AO33">
        <v>0</v>
      </c>
      <c r="AP33">
        <v>5.7645</v>
      </c>
      <c r="AQ33">
        <v>0</v>
      </c>
      <c r="AR33">
        <v>36.432000000000002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2475.8941679999994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416.33159999999998</v>
      </c>
      <c r="L34">
        <v>270.28120000000001</v>
      </c>
      <c r="M34">
        <v>92.673000000000002</v>
      </c>
      <c r="N34">
        <v>119.5891</v>
      </c>
      <c r="O34">
        <v>125.1703</v>
      </c>
      <c r="P34">
        <v>89.919399999999996</v>
      </c>
      <c r="Q34">
        <v>14.601281</v>
      </c>
      <c r="R34">
        <v>34.532356</v>
      </c>
      <c r="S34">
        <v>21.510452000000001</v>
      </c>
      <c r="T34">
        <v>1.6</v>
      </c>
      <c r="U34">
        <v>337.5</v>
      </c>
      <c r="V34">
        <v>20.8</v>
      </c>
      <c r="W34">
        <v>44.31</v>
      </c>
      <c r="X34">
        <v>147.03899999999999</v>
      </c>
      <c r="Y34">
        <v>0</v>
      </c>
      <c r="Z34">
        <v>13.041600000000001</v>
      </c>
      <c r="AA34">
        <v>42.106999999999999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48.061827999999998</v>
      </c>
      <c r="AH34">
        <v>179.96245400000001</v>
      </c>
      <c r="AI34">
        <v>0</v>
      </c>
      <c r="AJ34">
        <v>0</v>
      </c>
      <c r="AK34">
        <v>67.990881999999999</v>
      </c>
      <c r="AL34">
        <v>79.016000000000005</v>
      </c>
      <c r="AM34">
        <v>0</v>
      </c>
      <c r="AN34">
        <v>1.19116</v>
      </c>
      <c r="AO34">
        <v>0</v>
      </c>
      <c r="AP34">
        <v>5.7645</v>
      </c>
      <c r="AQ34">
        <v>0</v>
      </c>
      <c r="AR34">
        <v>36.432000000000002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2472.3692659999992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416.33159999999998</v>
      </c>
      <c r="L35">
        <v>149.6712</v>
      </c>
      <c r="M35">
        <v>92.673000000000002</v>
      </c>
      <c r="N35">
        <v>119.5891</v>
      </c>
      <c r="O35">
        <v>125.1703</v>
      </c>
      <c r="P35">
        <v>89.919399999999996</v>
      </c>
      <c r="Q35">
        <v>13.029400000000001</v>
      </c>
      <c r="R35">
        <v>28.877195</v>
      </c>
      <c r="S35">
        <v>17.865500000000001</v>
      </c>
      <c r="T35">
        <v>1.6</v>
      </c>
      <c r="U35">
        <v>337.5</v>
      </c>
      <c r="V35">
        <v>18.509022999999999</v>
      </c>
      <c r="W35">
        <v>44.31</v>
      </c>
      <c r="X35">
        <v>147.03899999999999</v>
      </c>
      <c r="Y35">
        <v>0</v>
      </c>
      <c r="Z35">
        <v>13.041600000000001</v>
      </c>
      <c r="AA35">
        <v>42.106999999999999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48.061827999999998</v>
      </c>
      <c r="AH35">
        <v>179.96245400000001</v>
      </c>
      <c r="AI35">
        <v>0</v>
      </c>
      <c r="AJ35">
        <v>0</v>
      </c>
      <c r="AK35">
        <v>67.990881999999999</v>
      </c>
      <c r="AL35">
        <v>79.016000000000005</v>
      </c>
      <c r="AM35">
        <v>0</v>
      </c>
      <c r="AN35">
        <v>1.19116</v>
      </c>
      <c r="AO35">
        <v>0</v>
      </c>
      <c r="AP35">
        <v>3.843</v>
      </c>
      <c r="AQ35">
        <v>0</v>
      </c>
      <c r="AR35">
        <v>36.432000000000002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2336.6747949999994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416.33159999999998</v>
      </c>
      <c r="L36">
        <v>149.6712</v>
      </c>
      <c r="M36">
        <v>92.673000000000002</v>
      </c>
      <c r="N36">
        <v>119.5891</v>
      </c>
      <c r="O36">
        <v>125.1703</v>
      </c>
      <c r="P36">
        <v>89.919399999999996</v>
      </c>
      <c r="Q36">
        <v>13.029400000000001</v>
      </c>
      <c r="R36">
        <v>28.689399999999999</v>
      </c>
      <c r="S36">
        <v>17.865500000000001</v>
      </c>
      <c r="T36">
        <v>1.6</v>
      </c>
      <c r="U36">
        <v>337.5</v>
      </c>
      <c r="V36">
        <v>17.918600000000001</v>
      </c>
      <c r="W36">
        <v>44.31</v>
      </c>
      <c r="X36">
        <v>147.03899999999999</v>
      </c>
      <c r="Y36">
        <v>0</v>
      </c>
      <c r="Z36">
        <v>13.041600000000001</v>
      </c>
      <c r="AA36">
        <v>42.106999999999999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48.061827999999998</v>
      </c>
      <c r="AH36">
        <v>179.96245400000001</v>
      </c>
      <c r="AI36">
        <v>0</v>
      </c>
      <c r="AJ36">
        <v>0</v>
      </c>
      <c r="AK36">
        <v>67.990881999999999</v>
      </c>
      <c r="AL36">
        <v>79.016000000000005</v>
      </c>
      <c r="AM36">
        <v>0</v>
      </c>
      <c r="AN36">
        <v>1.19116</v>
      </c>
      <c r="AO36">
        <v>0</v>
      </c>
      <c r="AP36">
        <v>3.843</v>
      </c>
      <c r="AQ36">
        <v>0</v>
      </c>
      <c r="AR36">
        <v>36.432000000000002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3.747395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2330.3691689999991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416.33159999999998</v>
      </c>
      <c r="L37">
        <v>149.6712</v>
      </c>
      <c r="M37">
        <v>92.673000000000002</v>
      </c>
      <c r="N37">
        <v>119.5891</v>
      </c>
      <c r="O37">
        <v>125.1703</v>
      </c>
      <c r="P37">
        <v>89.919399999999996</v>
      </c>
      <c r="Q37">
        <v>13.029400000000001</v>
      </c>
      <c r="R37">
        <v>28.689399999999999</v>
      </c>
      <c r="S37">
        <v>17.865500000000001</v>
      </c>
      <c r="T37">
        <v>1.6</v>
      </c>
      <c r="U37">
        <v>337.5</v>
      </c>
      <c r="V37">
        <v>17.918600000000001</v>
      </c>
      <c r="W37">
        <v>44.31</v>
      </c>
      <c r="X37">
        <v>147.03899999999999</v>
      </c>
      <c r="Y37">
        <v>0</v>
      </c>
      <c r="Z37">
        <v>13.041600000000001</v>
      </c>
      <c r="AA37">
        <v>42.106999999999999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48.061827999999998</v>
      </c>
      <c r="AH37">
        <v>179.96245400000001</v>
      </c>
      <c r="AI37">
        <v>0</v>
      </c>
      <c r="AJ37">
        <v>0</v>
      </c>
      <c r="AK37">
        <v>67.990881999999999</v>
      </c>
      <c r="AL37">
        <v>79.016000000000005</v>
      </c>
      <c r="AM37">
        <v>0</v>
      </c>
      <c r="AN37">
        <v>1.19116</v>
      </c>
      <c r="AO37">
        <v>0</v>
      </c>
      <c r="AP37">
        <v>3.843</v>
      </c>
      <c r="AQ37">
        <v>0</v>
      </c>
      <c r="AR37">
        <v>36.432000000000002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2326.6217739999993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416.33159999999998</v>
      </c>
      <c r="L38">
        <v>149.6712</v>
      </c>
      <c r="M38">
        <v>92.673000000000002</v>
      </c>
      <c r="N38">
        <v>119.5891</v>
      </c>
      <c r="O38">
        <v>125.1703</v>
      </c>
      <c r="P38">
        <v>89.919399999999996</v>
      </c>
      <c r="Q38">
        <v>13.029400000000001</v>
      </c>
      <c r="R38">
        <v>28.689399999999999</v>
      </c>
      <c r="S38">
        <v>17.865500000000001</v>
      </c>
      <c r="T38">
        <v>1.6</v>
      </c>
      <c r="U38">
        <v>337.5</v>
      </c>
      <c r="V38">
        <v>17.918600000000001</v>
      </c>
      <c r="W38">
        <v>44.31</v>
      </c>
      <c r="X38">
        <v>147.03899999999999</v>
      </c>
      <c r="Y38">
        <v>0</v>
      </c>
      <c r="Z38">
        <v>13.041600000000001</v>
      </c>
      <c r="AA38">
        <v>28.09872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48.061827999999998</v>
      </c>
      <c r="AH38">
        <v>179.96245400000001</v>
      </c>
      <c r="AI38">
        <v>0</v>
      </c>
      <c r="AJ38">
        <v>0</v>
      </c>
      <c r="AK38">
        <v>67.990881999999999</v>
      </c>
      <c r="AL38">
        <v>79.016000000000005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36.432000000000002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2312.6134939999993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416.33159999999998</v>
      </c>
      <c r="L39">
        <v>149.6712</v>
      </c>
      <c r="M39">
        <v>92.673000000000002</v>
      </c>
      <c r="N39">
        <v>119.5891</v>
      </c>
      <c r="O39">
        <v>125.1703</v>
      </c>
      <c r="P39">
        <v>89.919399999999996</v>
      </c>
      <c r="Q39">
        <v>13.029400000000001</v>
      </c>
      <c r="R39">
        <v>28.689399999999999</v>
      </c>
      <c r="S39">
        <v>17.865500000000001</v>
      </c>
      <c r="T39">
        <v>1.6</v>
      </c>
      <c r="U39">
        <v>337.5</v>
      </c>
      <c r="V39">
        <v>17.918600000000001</v>
      </c>
      <c r="W39">
        <v>44.31</v>
      </c>
      <c r="X39">
        <v>147.03899999999999</v>
      </c>
      <c r="Y39">
        <v>0</v>
      </c>
      <c r="Z39">
        <v>13.041600000000001</v>
      </c>
      <c r="AA39">
        <v>28.09872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48.061827999999998</v>
      </c>
      <c r="AH39">
        <v>179.96245400000001</v>
      </c>
      <c r="AI39">
        <v>0</v>
      </c>
      <c r="AJ39">
        <v>0</v>
      </c>
      <c r="AK39">
        <v>67.990881999999999</v>
      </c>
      <c r="AL39">
        <v>79.016000000000005</v>
      </c>
      <c r="AM39">
        <v>0</v>
      </c>
      <c r="AN39">
        <v>1.19116</v>
      </c>
      <c r="AO39">
        <v>0</v>
      </c>
      <c r="AP39">
        <v>3.843</v>
      </c>
      <c r="AQ39">
        <v>0</v>
      </c>
      <c r="AR39">
        <v>36.432000000000002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2312.6134939999993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416.33159999999998</v>
      </c>
      <c r="L40">
        <v>120</v>
      </c>
      <c r="M40">
        <v>94.910200000000003</v>
      </c>
      <c r="N40">
        <v>121.93219999999999</v>
      </c>
      <c r="O40">
        <v>127.80249999999999</v>
      </c>
      <c r="P40">
        <v>94.160899999999998</v>
      </c>
      <c r="Q40">
        <v>13.029400000000001</v>
      </c>
      <c r="R40">
        <v>28.689399999999999</v>
      </c>
      <c r="S40">
        <v>17.865500000000001</v>
      </c>
      <c r="T40">
        <v>1.6</v>
      </c>
      <c r="U40">
        <v>337.5</v>
      </c>
      <c r="V40">
        <v>17.918600000000001</v>
      </c>
      <c r="W40">
        <v>44.31</v>
      </c>
      <c r="X40">
        <v>147.80160000000001</v>
      </c>
      <c r="Y40">
        <v>0</v>
      </c>
      <c r="Z40">
        <v>13.041600000000001</v>
      </c>
      <c r="AA40">
        <v>28.09872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48.061827999999998</v>
      </c>
      <c r="AH40">
        <v>179.96245400000001</v>
      </c>
      <c r="AI40">
        <v>0</v>
      </c>
      <c r="AJ40">
        <v>0</v>
      </c>
      <c r="AK40">
        <v>67.990881999999999</v>
      </c>
      <c r="AL40">
        <v>79.016000000000005</v>
      </c>
      <c r="AM40">
        <v>0</v>
      </c>
      <c r="AN40">
        <v>1.19116</v>
      </c>
      <c r="AO40">
        <v>0</v>
      </c>
      <c r="AP40">
        <v>3.843</v>
      </c>
      <c r="AQ40">
        <v>0</v>
      </c>
      <c r="AR40">
        <v>36.432000000000002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2295.1588939999992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416.33159999999998</v>
      </c>
      <c r="L41">
        <v>120</v>
      </c>
      <c r="M41">
        <v>94.910200000000003</v>
      </c>
      <c r="N41">
        <v>121.93219999999999</v>
      </c>
      <c r="O41">
        <v>127.80249999999999</v>
      </c>
      <c r="P41">
        <v>94.160899999999998</v>
      </c>
      <c r="Q41">
        <v>13.029400000000001</v>
      </c>
      <c r="R41">
        <v>28.689399999999999</v>
      </c>
      <c r="S41">
        <v>17.865500000000001</v>
      </c>
      <c r="T41">
        <v>1.6</v>
      </c>
      <c r="U41">
        <v>337.5</v>
      </c>
      <c r="V41">
        <v>17.918600000000001</v>
      </c>
      <c r="W41">
        <v>44.31</v>
      </c>
      <c r="X41">
        <v>147.80160000000001</v>
      </c>
      <c r="Y41">
        <v>0</v>
      </c>
      <c r="Z41">
        <v>13.041600000000001</v>
      </c>
      <c r="AA41">
        <v>28.09872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48.061827999999998</v>
      </c>
      <c r="AH41">
        <v>179.96245400000001</v>
      </c>
      <c r="AI41">
        <v>0</v>
      </c>
      <c r="AJ41">
        <v>0</v>
      </c>
      <c r="AK41">
        <v>67.990881999999999</v>
      </c>
      <c r="AL41">
        <v>79.016000000000005</v>
      </c>
      <c r="AM41">
        <v>0</v>
      </c>
      <c r="AN41">
        <v>1.19116</v>
      </c>
      <c r="AO41">
        <v>0</v>
      </c>
      <c r="AP41">
        <v>3.843</v>
      </c>
      <c r="AQ41">
        <v>0</v>
      </c>
      <c r="AR41">
        <v>36.984000000000002</v>
      </c>
      <c r="AS41">
        <v>37.890518999999998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2295.7108939999994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416.33159999999998</v>
      </c>
      <c r="L42">
        <v>120</v>
      </c>
      <c r="M42">
        <v>94.910200000000003</v>
      </c>
      <c r="N42">
        <v>121.93219999999999</v>
      </c>
      <c r="O42">
        <v>127.80249999999999</v>
      </c>
      <c r="P42">
        <v>94.160899999999998</v>
      </c>
      <c r="Q42">
        <v>13.029400000000001</v>
      </c>
      <c r="R42">
        <v>28.689399999999999</v>
      </c>
      <c r="S42">
        <v>17.865500000000001</v>
      </c>
      <c r="T42">
        <v>1.6</v>
      </c>
      <c r="U42">
        <v>337.5</v>
      </c>
      <c r="V42">
        <v>17.918600000000001</v>
      </c>
      <c r="W42">
        <v>44.31</v>
      </c>
      <c r="X42">
        <v>147.80160000000001</v>
      </c>
      <c r="Y42">
        <v>0</v>
      </c>
      <c r="Z42">
        <v>13.041600000000001</v>
      </c>
      <c r="AA42">
        <v>14.04936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48.061827999999998</v>
      </c>
      <c r="AH42">
        <v>179.96245400000001</v>
      </c>
      <c r="AI42">
        <v>0</v>
      </c>
      <c r="AJ42">
        <v>0</v>
      </c>
      <c r="AK42">
        <v>67.990881999999999</v>
      </c>
      <c r="AL42">
        <v>79.016000000000005</v>
      </c>
      <c r="AM42">
        <v>0</v>
      </c>
      <c r="AN42">
        <v>1.19116</v>
      </c>
      <c r="AO42">
        <v>0</v>
      </c>
      <c r="AP42">
        <v>3.843</v>
      </c>
      <c r="AQ42">
        <v>0</v>
      </c>
      <c r="AR42">
        <v>36.984000000000002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2281.6615339999994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416.33159999999998</v>
      </c>
      <c r="L43">
        <v>119.85</v>
      </c>
      <c r="M43">
        <v>94.910200000000003</v>
      </c>
      <c r="N43">
        <v>121.93219999999999</v>
      </c>
      <c r="O43">
        <v>127.80249999999999</v>
      </c>
      <c r="P43">
        <v>94.160899999999998</v>
      </c>
      <c r="Q43">
        <v>13.029400000000001</v>
      </c>
      <c r="R43">
        <v>28.689399999999999</v>
      </c>
      <c r="S43">
        <v>17.865500000000001</v>
      </c>
      <c r="T43">
        <v>1.6</v>
      </c>
      <c r="U43">
        <v>337.5</v>
      </c>
      <c r="V43">
        <v>17.918600000000001</v>
      </c>
      <c r="W43">
        <v>44.31</v>
      </c>
      <c r="X43">
        <v>147.80160000000001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48.061827999999998</v>
      </c>
      <c r="AH43">
        <v>179.96245400000001</v>
      </c>
      <c r="AI43">
        <v>0</v>
      </c>
      <c r="AJ43">
        <v>0</v>
      </c>
      <c r="AK43">
        <v>67.990881999999999</v>
      </c>
      <c r="AL43">
        <v>79.016000000000005</v>
      </c>
      <c r="AM43">
        <v>0</v>
      </c>
      <c r="AN43">
        <v>1.19116</v>
      </c>
      <c r="AO43">
        <v>0</v>
      </c>
      <c r="AP43">
        <v>3.843</v>
      </c>
      <c r="AQ43">
        <v>0</v>
      </c>
      <c r="AR43">
        <v>44.16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2263.7541399999991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416.33159999999998</v>
      </c>
      <c r="L44">
        <v>119.85</v>
      </c>
      <c r="M44">
        <v>94.910200000000003</v>
      </c>
      <c r="N44">
        <v>121.93219999999999</v>
      </c>
      <c r="O44">
        <v>127.80249999999999</v>
      </c>
      <c r="P44">
        <v>94.160899999999998</v>
      </c>
      <c r="Q44">
        <v>13.029400000000001</v>
      </c>
      <c r="R44">
        <v>28.689399999999999</v>
      </c>
      <c r="S44">
        <v>17.865500000000001</v>
      </c>
      <c r="T44">
        <v>1.6</v>
      </c>
      <c r="U44">
        <v>337.5</v>
      </c>
      <c r="V44">
        <v>17.918600000000001</v>
      </c>
      <c r="W44">
        <v>44.31</v>
      </c>
      <c r="X44">
        <v>147.80160000000001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48.061827999999998</v>
      </c>
      <c r="AH44">
        <v>179.96245400000001</v>
      </c>
      <c r="AI44">
        <v>0</v>
      </c>
      <c r="AJ44">
        <v>0</v>
      </c>
      <c r="AK44">
        <v>67.990881999999999</v>
      </c>
      <c r="AL44">
        <v>79.016000000000005</v>
      </c>
      <c r="AM44">
        <v>0</v>
      </c>
      <c r="AN44">
        <v>1.19116</v>
      </c>
      <c r="AO44">
        <v>0</v>
      </c>
      <c r="AP44">
        <v>3.843</v>
      </c>
      <c r="AQ44">
        <v>0</v>
      </c>
      <c r="AR44">
        <v>44.16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2263.7541399999991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380.66</v>
      </c>
      <c r="L45">
        <v>119.85</v>
      </c>
      <c r="M45">
        <v>94.910200000000003</v>
      </c>
      <c r="N45">
        <v>121.93219999999999</v>
      </c>
      <c r="O45">
        <v>127.80249999999999</v>
      </c>
      <c r="P45">
        <v>94.160899999999998</v>
      </c>
      <c r="Q45">
        <v>13.029400000000001</v>
      </c>
      <c r="R45">
        <v>28.689399999999999</v>
      </c>
      <c r="S45">
        <v>17.865500000000001</v>
      </c>
      <c r="T45">
        <v>1.6</v>
      </c>
      <c r="U45">
        <v>337.5</v>
      </c>
      <c r="V45">
        <v>19.909801000000002</v>
      </c>
      <c r="W45">
        <v>44.31</v>
      </c>
      <c r="X45">
        <v>147.80160000000001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48.061827999999998</v>
      </c>
      <c r="AH45">
        <v>179.96245400000001</v>
      </c>
      <c r="AI45">
        <v>0</v>
      </c>
      <c r="AJ45">
        <v>0</v>
      </c>
      <c r="AK45">
        <v>67.990881999999999</v>
      </c>
      <c r="AL45">
        <v>79.016000000000005</v>
      </c>
      <c r="AM45">
        <v>0</v>
      </c>
      <c r="AN45">
        <v>1.19116</v>
      </c>
      <c r="AO45">
        <v>0</v>
      </c>
      <c r="AP45">
        <v>5.7645</v>
      </c>
      <c r="AQ45">
        <v>0</v>
      </c>
      <c r="AR45">
        <v>44.16</v>
      </c>
      <c r="AS45">
        <v>37.890518999999998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2231.9952409999996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380.66</v>
      </c>
      <c r="L46">
        <v>119.85</v>
      </c>
      <c r="M46">
        <v>94.910200000000003</v>
      </c>
      <c r="N46">
        <v>121.93219999999999</v>
      </c>
      <c r="O46">
        <v>127.80249999999999</v>
      </c>
      <c r="P46">
        <v>94.160899999999998</v>
      </c>
      <c r="Q46">
        <v>13.029400000000001</v>
      </c>
      <c r="R46">
        <v>28.689399999999999</v>
      </c>
      <c r="S46">
        <v>17.865500000000001</v>
      </c>
      <c r="T46">
        <v>1.6</v>
      </c>
      <c r="U46">
        <v>337.5</v>
      </c>
      <c r="V46">
        <v>20.8</v>
      </c>
      <c r="W46">
        <v>44.31</v>
      </c>
      <c r="X46">
        <v>147.80160000000001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48.061827999999998</v>
      </c>
      <c r="AH46">
        <v>179.96245400000001</v>
      </c>
      <c r="AI46">
        <v>0</v>
      </c>
      <c r="AJ46">
        <v>0</v>
      </c>
      <c r="AK46">
        <v>67.990881999999999</v>
      </c>
      <c r="AL46">
        <v>79.016000000000005</v>
      </c>
      <c r="AM46">
        <v>0</v>
      </c>
      <c r="AN46">
        <v>1.19116</v>
      </c>
      <c r="AO46">
        <v>0</v>
      </c>
      <c r="AP46">
        <v>5.7645</v>
      </c>
      <c r="AQ46">
        <v>0</v>
      </c>
      <c r="AR46">
        <v>36.432000000000002</v>
      </c>
      <c r="AS46">
        <v>37.890518999999998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2225.1574399999995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380.66</v>
      </c>
      <c r="L47">
        <v>119.85</v>
      </c>
      <c r="M47">
        <v>94.910200000000003</v>
      </c>
      <c r="N47">
        <v>121.93219999999999</v>
      </c>
      <c r="O47">
        <v>127.80249999999999</v>
      </c>
      <c r="P47">
        <v>94.160899999999998</v>
      </c>
      <c r="Q47">
        <v>13.029400000000001</v>
      </c>
      <c r="R47">
        <v>28.689399999999999</v>
      </c>
      <c r="S47">
        <v>17.865500000000001</v>
      </c>
      <c r="T47">
        <v>1.6</v>
      </c>
      <c r="U47">
        <v>337.5</v>
      </c>
      <c r="V47">
        <v>20.8</v>
      </c>
      <c r="W47">
        <v>44.31</v>
      </c>
      <c r="X47">
        <v>147.80160000000001</v>
      </c>
      <c r="Y47">
        <v>0</v>
      </c>
      <c r="Z47">
        <v>6.5208000000000004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48.061827999999998</v>
      </c>
      <c r="AH47">
        <v>179.96245400000001</v>
      </c>
      <c r="AI47">
        <v>0</v>
      </c>
      <c r="AJ47">
        <v>0</v>
      </c>
      <c r="AK47">
        <v>67.990881999999999</v>
      </c>
      <c r="AL47">
        <v>79.016000000000005</v>
      </c>
      <c r="AM47">
        <v>0</v>
      </c>
      <c r="AN47">
        <v>1.19116</v>
      </c>
      <c r="AO47">
        <v>0</v>
      </c>
      <c r="AP47">
        <v>3.843</v>
      </c>
      <c r="AQ47">
        <v>0</v>
      </c>
      <c r="AR47">
        <v>36.432000000000002</v>
      </c>
      <c r="AS47">
        <v>37.890518999999998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2216.7151399999993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380.66</v>
      </c>
      <c r="L48">
        <v>119.85</v>
      </c>
      <c r="M48">
        <v>94.910200000000003</v>
      </c>
      <c r="N48">
        <v>121.93219999999999</v>
      </c>
      <c r="O48">
        <v>127.80249999999999</v>
      </c>
      <c r="P48">
        <v>94.160899999999998</v>
      </c>
      <c r="Q48">
        <v>13.029400000000001</v>
      </c>
      <c r="R48">
        <v>28.689399999999999</v>
      </c>
      <c r="S48">
        <v>17.865500000000001</v>
      </c>
      <c r="T48">
        <v>1.6</v>
      </c>
      <c r="U48">
        <v>337.5</v>
      </c>
      <c r="V48">
        <v>20.8</v>
      </c>
      <c r="W48">
        <v>44.31</v>
      </c>
      <c r="X48">
        <v>147.80160000000001</v>
      </c>
      <c r="Y48">
        <v>0</v>
      </c>
      <c r="Z48">
        <v>6.5208000000000004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48.061827999999998</v>
      </c>
      <c r="AH48">
        <v>179.96245400000001</v>
      </c>
      <c r="AI48">
        <v>0</v>
      </c>
      <c r="AJ48">
        <v>0</v>
      </c>
      <c r="AK48">
        <v>67.990881999999999</v>
      </c>
      <c r="AL48">
        <v>79.016000000000005</v>
      </c>
      <c r="AM48">
        <v>0</v>
      </c>
      <c r="AN48">
        <v>1.19116</v>
      </c>
      <c r="AO48">
        <v>0</v>
      </c>
      <c r="AP48">
        <v>3.843</v>
      </c>
      <c r="AQ48">
        <v>0</v>
      </c>
      <c r="AR48">
        <v>36.432000000000002</v>
      </c>
      <c r="AS48">
        <v>37.890518999999998</v>
      </c>
      <c r="AT48">
        <v>19.539508000000001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2216.2546439999992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380.66</v>
      </c>
      <c r="L49">
        <v>119.85</v>
      </c>
      <c r="M49">
        <v>94.910200000000003</v>
      </c>
      <c r="N49">
        <v>121.93219999999999</v>
      </c>
      <c r="O49">
        <v>127.80249999999999</v>
      </c>
      <c r="P49">
        <v>94.160899999999998</v>
      </c>
      <c r="Q49">
        <v>13.029400000000001</v>
      </c>
      <c r="R49">
        <v>28.689399999999999</v>
      </c>
      <c r="S49">
        <v>17.865500000000001</v>
      </c>
      <c r="T49">
        <v>1.6</v>
      </c>
      <c r="U49">
        <v>337.5</v>
      </c>
      <c r="V49">
        <v>20.8</v>
      </c>
      <c r="W49">
        <v>44.31</v>
      </c>
      <c r="X49">
        <v>147.80160000000001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48.061827999999998</v>
      </c>
      <c r="AH49">
        <v>179.96245400000001</v>
      </c>
      <c r="AI49">
        <v>0</v>
      </c>
      <c r="AJ49">
        <v>0</v>
      </c>
      <c r="AK49">
        <v>67.990881999999999</v>
      </c>
      <c r="AL49">
        <v>79.016000000000005</v>
      </c>
      <c r="AM49">
        <v>0</v>
      </c>
      <c r="AN49">
        <v>1.19116</v>
      </c>
      <c r="AO49">
        <v>0</v>
      </c>
      <c r="AP49">
        <v>5.7645</v>
      </c>
      <c r="AQ49">
        <v>0</v>
      </c>
      <c r="AR49">
        <v>44.16</v>
      </c>
      <c r="AS49">
        <v>37.890518999999998</v>
      </c>
      <c r="AT49">
        <v>19.769442000000002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2226.1340779999996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380.66</v>
      </c>
      <c r="L50">
        <v>119.85</v>
      </c>
      <c r="M50">
        <v>94.910200000000003</v>
      </c>
      <c r="N50">
        <v>121.93219999999999</v>
      </c>
      <c r="O50">
        <v>127.80249999999999</v>
      </c>
      <c r="P50">
        <v>94.160899999999998</v>
      </c>
      <c r="Q50">
        <v>13.029400000000001</v>
      </c>
      <c r="R50">
        <v>28.689399999999999</v>
      </c>
      <c r="S50">
        <v>17.865500000000001</v>
      </c>
      <c r="T50">
        <v>1.6</v>
      </c>
      <c r="U50">
        <v>337.5</v>
      </c>
      <c r="V50">
        <v>20.8</v>
      </c>
      <c r="W50">
        <v>44.31</v>
      </c>
      <c r="X50">
        <v>147.80160000000001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48.061827999999998</v>
      </c>
      <c r="AH50">
        <v>179.96245400000001</v>
      </c>
      <c r="AI50">
        <v>0</v>
      </c>
      <c r="AJ50">
        <v>0</v>
      </c>
      <c r="AK50">
        <v>67.990881999999999</v>
      </c>
      <c r="AL50">
        <v>79.016000000000005</v>
      </c>
      <c r="AM50">
        <v>0</v>
      </c>
      <c r="AN50">
        <v>1.19116</v>
      </c>
      <c r="AO50">
        <v>0</v>
      </c>
      <c r="AP50">
        <v>5.7645</v>
      </c>
      <c r="AQ50">
        <v>0</v>
      </c>
      <c r="AR50">
        <v>44.16</v>
      </c>
      <c r="AS50">
        <v>37.890518999999998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2.2250160000000001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2228.5896559999996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380.66</v>
      </c>
      <c r="L51">
        <v>119.85</v>
      </c>
      <c r="M51">
        <v>94.910200000000003</v>
      </c>
      <c r="N51">
        <v>121.93219999999999</v>
      </c>
      <c r="O51">
        <v>127.80249999999999</v>
      </c>
      <c r="P51">
        <v>94.160899999999998</v>
      </c>
      <c r="Q51">
        <v>14.6046</v>
      </c>
      <c r="R51">
        <v>34.535299999999999</v>
      </c>
      <c r="S51">
        <v>21.511299999999999</v>
      </c>
      <c r="T51">
        <v>1.6</v>
      </c>
      <c r="U51">
        <v>337.5</v>
      </c>
      <c r="V51">
        <v>20.8</v>
      </c>
      <c r="W51">
        <v>44.31</v>
      </c>
      <c r="X51">
        <v>147.80160000000001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48.061827999999998</v>
      </c>
      <c r="AH51">
        <v>179.96245400000001</v>
      </c>
      <c r="AI51">
        <v>0</v>
      </c>
      <c r="AJ51">
        <v>0</v>
      </c>
      <c r="AK51">
        <v>67.990881999999999</v>
      </c>
      <c r="AL51">
        <v>79.016000000000005</v>
      </c>
      <c r="AM51">
        <v>0</v>
      </c>
      <c r="AN51">
        <v>1.19116</v>
      </c>
      <c r="AO51">
        <v>0</v>
      </c>
      <c r="AP51">
        <v>12.169499999999999</v>
      </c>
      <c r="AQ51">
        <v>0</v>
      </c>
      <c r="AR51">
        <v>44.16</v>
      </c>
      <c r="AS51">
        <v>37.890518999999998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3.9816069999999999</v>
      </c>
      <c r="BA51">
        <v>6.7455160000000003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2245.3280739999996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380.66</v>
      </c>
      <c r="L52">
        <v>119.85</v>
      </c>
      <c r="M52">
        <v>94.910200000000003</v>
      </c>
      <c r="N52">
        <v>121.93219999999999</v>
      </c>
      <c r="O52">
        <v>127.80249999999999</v>
      </c>
      <c r="P52">
        <v>94.160899999999998</v>
      </c>
      <c r="Q52">
        <v>14.6046</v>
      </c>
      <c r="R52">
        <v>34.535299999999999</v>
      </c>
      <c r="S52">
        <v>21.511299999999999</v>
      </c>
      <c r="T52">
        <v>1.6</v>
      </c>
      <c r="U52">
        <v>337.5</v>
      </c>
      <c r="V52">
        <v>20.8</v>
      </c>
      <c r="W52">
        <v>44.31</v>
      </c>
      <c r="X52">
        <v>147.80160000000001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48.061827999999998</v>
      </c>
      <c r="AH52">
        <v>179.96245400000001</v>
      </c>
      <c r="AI52">
        <v>0</v>
      </c>
      <c r="AJ52">
        <v>0</v>
      </c>
      <c r="AK52">
        <v>67.990881999999999</v>
      </c>
      <c r="AL52">
        <v>79.016000000000005</v>
      </c>
      <c r="AM52">
        <v>0</v>
      </c>
      <c r="AN52">
        <v>1.19116</v>
      </c>
      <c r="AO52">
        <v>0</v>
      </c>
      <c r="AP52">
        <v>12.169499999999999</v>
      </c>
      <c r="AQ52">
        <v>0</v>
      </c>
      <c r="AR52">
        <v>36.432000000000002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6.8155749999999999</v>
      </c>
      <c r="BA52">
        <v>6.7455160000000003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2240.4340419999994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380.66</v>
      </c>
      <c r="L53">
        <v>119.85</v>
      </c>
      <c r="M53">
        <v>94.910200000000003</v>
      </c>
      <c r="N53">
        <v>121.93219999999999</v>
      </c>
      <c r="O53">
        <v>127.80249999999999</v>
      </c>
      <c r="P53">
        <v>94.160899999999998</v>
      </c>
      <c r="Q53">
        <v>14.6046</v>
      </c>
      <c r="R53">
        <v>34.535299999999999</v>
      </c>
      <c r="S53">
        <v>21.511299999999999</v>
      </c>
      <c r="T53">
        <v>1.6</v>
      </c>
      <c r="U53">
        <v>337.5</v>
      </c>
      <c r="V53">
        <v>20.8</v>
      </c>
      <c r="W53">
        <v>44.31</v>
      </c>
      <c r="X53">
        <v>147.80160000000001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48.061827999999998</v>
      </c>
      <c r="AH53">
        <v>179.96245400000001</v>
      </c>
      <c r="AI53">
        <v>0</v>
      </c>
      <c r="AJ53">
        <v>0</v>
      </c>
      <c r="AK53">
        <v>67.990881999999999</v>
      </c>
      <c r="AL53">
        <v>79.016000000000005</v>
      </c>
      <c r="AM53">
        <v>0</v>
      </c>
      <c r="AN53">
        <v>1.19116</v>
      </c>
      <c r="AO53">
        <v>0</v>
      </c>
      <c r="AP53">
        <v>12.169499999999999</v>
      </c>
      <c r="AQ53">
        <v>0</v>
      </c>
      <c r="AR53">
        <v>36.432000000000002</v>
      </c>
      <c r="AS53">
        <v>37.890518999999998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9.2748030000000004</v>
      </c>
      <c r="BA53">
        <v>6.7455160000000003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2242.8932699999991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380.66</v>
      </c>
      <c r="L54">
        <v>119.85</v>
      </c>
      <c r="M54">
        <v>94.910200000000003</v>
      </c>
      <c r="N54">
        <v>121.93219999999999</v>
      </c>
      <c r="O54">
        <v>127.80249999999999</v>
      </c>
      <c r="P54">
        <v>94.160899999999998</v>
      </c>
      <c r="Q54">
        <v>14.6046</v>
      </c>
      <c r="R54">
        <v>34.535299999999999</v>
      </c>
      <c r="S54">
        <v>21.511299999999999</v>
      </c>
      <c r="T54">
        <v>1.6</v>
      </c>
      <c r="U54">
        <v>337.5</v>
      </c>
      <c r="V54">
        <v>20.8</v>
      </c>
      <c r="W54">
        <v>44.31</v>
      </c>
      <c r="X54">
        <v>147.80160000000001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48.061827999999998</v>
      </c>
      <c r="AH54">
        <v>179.96245400000001</v>
      </c>
      <c r="AI54">
        <v>0</v>
      </c>
      <c r="AJ54">
        <v>0</v>
      </c>
      <c r="AK54">
        <v>67.990881999999999</v>
      </c>
      <c r="AL54">
        <v>79.016000000000005</v>
      </c>
      <c r="AM54">
        <v>0</v>
      </c>
      <c r="AN54">
        <v>1.19116</v>
      </c>
      <c r="AO54">
        <v>0</v>
      </c>
      <c r="AP54">
        <v>12.169499999999999</v>
      </c>
      <c r="AQ54">
        <v>0</v>
      </c>
      <c r="AR54">
        <v>36.432000000000002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9.2748030000000004</v>
      </c>
      <c r="BA54">
        <v>6.7455160000000003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2242.8932699999991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377.4</v>
      </c>
      <c r="L55">
        <v>119.85</v>
      </c>
      <c r="M55">
        <v>94.910200000000003</v>
      </c>
      <c r="N55">
        <v>121.93219999999999</v>
      </c>
      <c r="O55">
        <v>127.80249999999999</v>
      </c>
      <c r="P55">
        <v>94.160899999999998</v>
      </c>
      <c r="Q55">
        <v>14.6046</v>
      </c>
      <c r="R55">
        <v>34.535299999999999</v>
      </c>
      <c r="S55">
        <v>21.511299999999999</v>
      </c>
      <c r="T55">
        <v>1.6</v>
      </c>
      <c r="U55">
        <v>337.5</v>
      </c>
      <c r="V55">
        <v>20.8</v>
      </c>
      <c r="W55">
        <v>44.31</v>
      </c>
      <c r="X55">
        <v>147.80160000000001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48.061827999999998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79.016000000000005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44.16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9.2748030000000004</v>
      </c>
      <c r="BA55">
        <v>6.7455160000000003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2243.3068609999991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377.4</v>
      </c>
      <c r="L56">
        <v>119.85</v>
      </c>
      <c r="M56">
        <v>94.910200000000003</v>
      </c>
      <c r="N56">
        <v>121.93219999999999</v>
      </c>
      <c r="O56">
        <v>127.80249999999999</v>
      </c>
      <c r="P56">
        <v>94.160899999999998</v>
      </c>
      <c r="Q56">
        <v>14.6046</v>
      </c>
      <c r="R56">
        <v>34.535299999999999</v>
      </c>
      <c r="S56">
        <v>21.511299999999999</v>
      </c>
      <c r="T56">
        <v>1.6</v>
      </c>
      <c r="U56">
        <v>337.5</v>
      </c>
      <c r="V56">
        <v>20.8</v>
      </c>
      <c r="W56">
        <v>44.31</v>
      </c>
      <c r="X56">
        <v>147.80160000000001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48.061827999999998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79.016000000000005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44.16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9.2748030000000004</v>
      </c>
      <c r="BA56">
        <v>6.7455160000000003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2243.3068609999991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377.4</v>
      </c>
      <c r="L57">
        <v>119.85</v>
      </c>
      <c r="M57">
        <v>94.910200000000003</v>
      </c>
      <c r="N57">
        <v>121.93219999999999</v>
      </c>
      <c r="O57">
        <v>127.80249999999999</v>
      </c>
      <c r="P57">
        <v>94.160899999999998</v>
      </c>
      <c r="Q57">
        <v>14.6046</v>
      </c>
      <c r="R57">
        <v>34.535299999999999</v>
      </c>
      <c r="S57">
        <v>21.511299999999999</v>
      </c>
      <c r="T57">
        <v>1.6</v>
      </c>
      <c r="U57">
        <v>337.5</v>
      </c>
      <c r="V57">
        <v>20.8</v>
      </c>
      <c r="W57">
        <v>44.31</v>
      </c>
      <c r="X57">
        <v>147.80160000000001</v>
      </c>
      <c r="Y57">
        <v>0</v>
      </c>
      <c r="Z57">
        <v>6.5208000000000004</v>
      </c>
      <c r="AA57">
        <v>11.85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48.061827999999998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79.016000000000005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44.16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9.2748030000000004</v>
      </c>
      <c r="BA57">
        <v>6.7455160000000003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2255.156860999999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381.60660000000001</v>
      </c>
      <c r="L58">
        <v>163.61000000000001</v>
      </c>
      <c r="M58">
        <v>92.673000000000002</v>
      </c>
      <c r="N58">
        <v>119.5891</v>
      </c>
      <c r="O58">
        <v>125.1703</v>
      </c>
      <c r="P58">
        <v>89.919399999999996</v>
      </c>
      <c r="Q58">
        <v>14.6046</v>
      </c>
      <c r="R58">
        <v>34.535299999999999</v>
      </c>
      <c r="S58">
        <v>21.511299999999999</v>
      </c>
      <c r="T58">
        <v>1.6</v>
      </c>
      <c r="U58">
        <v>337.5</v>
      </c>
      <c r="V58">
        <v>20.8</v>
      </c>
      <c r="W58">
        <v>44.31</v>
      </c>
      <c r="X58">
        <v>147.03899999999999</v>
      </c>
      <c r="Y58">
        <v>0</v>
      </c>
      <c r="Z58">
        <v>6.5208000000000004</v>
      </c>
      <c r="AA58">
        <v>28.045000000000002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48.061827999999998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79.016000000000005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36.432000000000002</v>
      </c>
      <c r="AS58">
        <v>37.890518999999998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9.2748030000000004</v>
      </c>
      <c r="BA58">
        <v>6.7455160000000003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2299.3738609999991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431.86660000000001</v>
      </c>
      <c r="L59">
        <v>193.77</v>
      </c>
      <c r="M59">
        <v>92.673000000000002</v>
      </c>
      <c r="N59">
        <v>119.5891</v>
      </c>
      <c r="O59">
        <v>125.1703</v>
      </c>
      <c r="P59">
        <v>92.747900000000001</v>
      </c>
      <c r="Q59">
        <v>17.427900000000001</v>
      </c>
      <c r="R59">
        <v>43.594099999999997</v>
      </c>
      <c r="S59">
        <v>26.9878</v>
      </c>
      <c r="T59">
        <v>2.2515000000000001</v>
      </c>
      <c r="U59">
        <v>337.5</v>
      </c>
      <c r="V59">
        <v>20.8</v>
      </c>
      <c r="W59">
        <v>44.31</v>
      </c>
      <c r="X59">
        <v>147.03899999999999</v>
      </c>
      <c r="Y59">
        <v>0</v>
      </c>
      <c r="Z59">
        <v>6.5208000000000004</v>
      </c>
      <c r="AA59">
        <v>28.045000000000002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48.061827999999998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79.016000000000005</v>
      </c>
      <c r="AM59">
        <v>0</v>
      </c>
      <c r="AN59">
        <v>1.19116</v>
      </c>
      <c r="AO59">
        <v>0</v>
      </c>
      <c r="AP59">
        <v>12.169499999999999</v>
      </c>
      <c r="AQ59">
        <v>0</v>
      </c>
      <c r="AR59">
        <v>36.432000000000002</v>
      </c>
      <c r="AS59">
        <v>37.890518999999998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9.2748030000000004</v>
      </c>
      <c r="BA59">
        <v>6.7455160000000003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2408.9589609999994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467.2466</v>
      </c>
      <c r="L60">
        <v>143.51</v>
      </c>
      <c r="M60">
        <v>92.673000000000002</v>
      </c>
      <c r="N60">
        <v>119.5891</v>
      </c>
      <c r="O60">
        <v>125.1703</v>
      </c>
      <c r="P60">
        <v>92.747900000000001</v>
      </c>
      <c r="Q60">
        <v>17.427900000000001</v>
      </c>
      <c r="R60">
        <v>43.594099999999997</v>
      </c>
      <c r="S60">
        <v>26.9878</v>
      </c>
      <c r="T60">
        <v>2.2515000000000001</v>
      </c>
      <c r="U60">
        <v>337.5</v>
      </c>
      <c r="V60">
        <v>20.8</v>
      </c>
      <c r="W60">
        <v>44.31</v>
      </c>
      <c r="X60">
        <v>147.03899999999999</v>
      </c>
      <c r="Y60">
        <v>0</v>
      </c>
      <c r="Z60">
        <v>6.5208000000000004</v>
      </c>
      <c r="AA60">
        <v>28.045000000000002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48.061827999999998</v>
      </c>
      <c r="AH60">
        <v>179.96245400000001</v>
      </c>
      <c r="AI60">
        <v>16.783217</v>
      </c>
      <c r="AJ60">
        <v>0</v>
      </c>
      <c r="AK60">
        <v>67.990881999999999</v>
      </c>
      <c r="AL60">
        <v>79.016000000000005</v>
      </c>
      <c r="AM60">
        <v>0</v>
      </c>
      <c r="AN60">
        <v>1.19116</v>
      </c>
      <c r="AO60">
        <v>0</v>
      </c>
      <c r="AP60">
        <v>12.169499999999999</v>
      </c>
      <c r="AQ60">
        <v>0</v>
      </c>
      <c r="AR60">
        <v>36.432000000000002</v>
      </c>
      <c r="AS60">
        <v>37.890518999999998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9.2748030000000004</v>
      </c>
      <c r="BA60">
        <v>6.7455160000000003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2406.5900869999996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467.2466</v>
      </c>
      <c r="L61">
        <v>183.18368100000001</v>
      </c>
      <c r="M61">
        <v>92.673000000000002</v>
      </c>
      <c r="N61">
        <v>119.5891</v>
      </c>
      <c r="O61">
        <v>125.1703</v>
      </c>
      <c r="P61">
        <v>92.747900000000001</v>
      </c>
      <c r="Q61">
        <v>17.427900000000001</v>
      </c>
      <c r="R61">
        <v>43.594099999999997</v>
      </c>
      <c r="S61">
        <v>26.9878</v>
      </c>
      <c r="T61">
        <v>2.2515000000000001</v>
      </c>
      <c r="U61">
        <v>337.5</v>
      </c>
      <c r="V61">
        <v>20.8</v>
      </c>
      <c r="W61">
        <v>44.31</v>
      </c>
      <c r="X61">
        <v>147.03899999999999</v>
      </c>
      <c r="Y61">
        <v>0</v>
      </c>
      <c r="Z61">
        <v>6.5208000000000004</v>
      </c>
      <c r="AA61">
        <v>28.045000000000002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48.061827999999998</v>
      </c>
      <c r="AH61">
        <v>179.96245400000001</v>
      </c>
      <c r="AI61">
        <v>16.783217</v>
      </c>
      <c r="AJ61">
        <v>0</v>
      </c>
      <c r="AK61">
        <v>67.990881999999999</v>
      </c>
      <c r="AL61">
        <v>79.016000000000005</v>
      </c>
      <c r="AM61">
        <v>0</v>
      </c>
      <c r="AN61">
        <v>1.19116</v>
      </c>
      <c r="AO61">
        <v>0</v>
      </c>
      <c r="AP61">
        <v>12.169499999999999</v>
      </c>
      <c r="AQ61">
        <v>0</v>
      </c>
      <c r="AR61">
        <v>44.16</v>
      </c>
      <c r="AS61">
        <v>37.890518999999998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9.2748030000000004</v>
      </c>
      <c r="BA61">
        <v>6.7455160000000003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2453.9917679999999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525.35898499999996</v>
      </c>
      <c r="L62">
        <v>213.77</v>
      </c>
      <c r="M62">
        <v>92.673000000000002</v>
      </c>
      <c r="N62">
        <v>119.5891</v>
      </c>
      <c r="O62">
        <v>125.1703</v>
      </c>
      <c r="P62">
        <v>92.747900000000001</v>
      </c>
      <c r="Q62">
        <v>17.427900000000001</v>
      </c>
      <c r="R62">
        <v>43.594099999999997</v>
      </c>
      <c r="S62">
        <v>26.9878</v>
      </c>
      <c r="T62">
        <v>2.2515000000000001</v>
      </c>
      <c r="U62">
        <v>337.5</v>
      </c>
      <c r="V62">
        <v>20.8</v>
      </c>
      <c r="W62">
        <v>44.31</v>
      </c>
      <c r="X62">
        <v>147.03899999999999</v>
      </c>
      <c r="Y62">
        <v>0</v>
      </c>
      <c r="Z62">
        <v>6.5208000000000004</v>
      </c>
      <c r="AA62">
        <v>28.045000000000002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48.061827999999998</v>
      </c>
      <c r="AH62">
        <v>179.96245400000001</v>
      </c>
      <c r="AI62">
        <v>16.783217</v>
      </c>
      <c r="AJ62">
        <v>0</v>
      </c>
      <c r="AK62">
        <v>67.990881999999999</v>
      </c>
      <c r="AL62">
        <v>79.016000000000005</v>
      </c>
      <c r="AM62">
        <v>0</v>
      </c>
      <c r="AN62">
        <v>1.19116</v>
      </c>
      <c r="AO62">
        <v>0</v>
      </c>
      <c r="AP62">
        <v>12.169499999999999</v>
      </c>
      <c r="AQ62">
        <v>0</v>
      </c>
      <c r="AR62">
        <v>44.16</v>
      </c>
      <c r="AS62">
        <v>37.890518999999998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9.2748030000000004</v>
      </c>
      <c r="BA62">
        <v>6.7455160000000003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2542.6904719999998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660.0951</v>
      </c>
      <c r="L63">
        <v>308.44979999999998</v>
      </c>
      <c r="M63">
        <v>92.673000000000002</v>
      </c>
      <c r="N63">
        <v>119.5891</v>
      </c>
      <c r="O63">
        <v>125.1703</v>
      </c>
      <c r="P63">
        <v>92.747900000000001</v>
      </c>
      <c r="Q63">
        <v>18.8689</v>
      </c>
      <c r="R63">
        <v>43.594099999999997</v>
      </c>
      <c r="S63">
        <v>26.9878</v>
      </c>
      <c r="T63">
        <v>2.2515000000000001</v>
      </c>
      <c r="U63">
        <v>337.5</v>
      </c>
      <c r="V63">
        <v>20.8</v>
      </c>
      <c r="W63">
        <v>44.31</v>
      </c>
      <c r="X63">
        <v>147.03899999999999</v>
      </c>
      <c r="Y63">
        <v>0</v>
      </c>
      <c r="Z63">
        <v>6.5208000000000004</v>
      </c>
      <c r="AA63">
        <v>25.28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48.061827999999998</v>
      </c>
      <c r="AH63">
        <v>179.96245400000001</v>
      </c>
      <c r="AI63">
        <v>16.783217</v>
      </c>
      <c r="AJ63">
        <v>0</v>
      </c>
      <c r="AK63">
        <v>67.990881999999999</v>
      </c>
      <c r="AL63">
        <v>79.016000000000005</v>
      </c>
      <c r="AM63">
        <v>0</v>
      </c>
      <c r="AN63">
        <v>1.19116</v>
      </c>
      <c r="AO63">
        <v>0</v>
      </c>
      <c r="AP63">
        <v>3.843</v>
      </c>
      <c r="AQ63">
        <v>0</v>
      </c>
      <c r="AR63">
        <v>44.16</v>
      </c>
      <c r="AS63">
        <v>37.890518999999998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9.2748030000000004</v>
      </c>
      <c r="BA63">
        <v>6.7455160000000003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2762.4558869999996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686.32730000000004</v>
      </c>
      <c r="L64">
        <v>308.44979999999998</v>
      </c>
      <c r="M64">
        <v>92.673000000000002</v>
      </c>
      <c r="N64">
        <v>119.5891</v>
      </c>
      <c r="O64">
        <v>125.1703</v>
      </c>
      <c r="P64">
        <v>92.747900000000001</v>
      </c>
      <c r="Q64">
        <v>18.8689</v>
      </c>
      <c r="R64">
        <v>43.594099999999997</v>
      </c>
      <c r="S64">
        <v>26.9878</v>
      </c>
      <c r="T64">
        <v>2.2515000000000001</v>
      </c>
      <c r="U64">
        <v>337.5</v>
      </c>
      <c r="V64">
        <v>20.8</v>
      </c>
      <c r="W64">
        <v>44.31</v>
      </c>
      <c r="X64">
        <v>147.03899999999999</v>
      </c>
      <c r="Y64">
        <v>0</v>
      </c>
      <c r="Z64">
        <v>6.5208000000000004</v>
      </c>
      <c r="AA64">
        <v>25.28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48.061827999999998</v>
      </c>
      <c r="AH64">
        <v>179.96245400000001</v>
      </c>
      <c r="AI64">
        <v>4.2720909999999996</v>
      </c>
      <c r="AJ64">
        <v>0</v>
      </c>
      <c r="AK64">
        <v>67.990881999999999</v>
      </c>
      <c r="AL64">
        <v>79.016000000000005</v>
      </c>
      <c r="AM64">
        <v>0</v>
      </c>
      <c r="AN64">
        <v>1.19116</v>
      </c>
      <c r="AO64">
        <v>0</v>
      </c>
      <c r="AP64">
        <v>3.843</v>
      </c>
      <c r="AQ64">
        <v>0</v>
      </c>
      <c r="AR64">
        <v>36.432000000000002</v>
      </c>
      <c r="AS64">
        <v>37.890518999999998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9.2748030000000004</v>
      </c>
      <c r="BA64">
        <v>6.7455160000000003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2768.4489609999991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686.32730000000004</v>
      </c>
      <c r="L65">
        <v>308.44979999999998</v>
      </c>
      <c r="M65">
        <v>92.673000000000002</v>
      </c>
      <c r="N65">
        <v>119.5891</v>
      </c>
      <c r="O65">
        <v>125.1703</v>
      </c>
      <c r="P65">
        <v>92.747900000000001</v>
      </c>
      <c r="Q65">
        <v>18.8689</v>
      </c>
      <c r="R65">
        <v>43.594099999999997</v>
      </c>
      <c r="S65">
        <v>26.9878</v>
      </c>
      <c r="T65">
        <v>2.2515000000000001</v>
      </c>
      <c r="U65">
        <v>337.5</v>
      </c>
      <c r="V65">
        <v>20.8</v>
      </c>
      <c r="W65">
        <v>44.31</v>
      </c>
      <c r="X65">
        <v>147.03899999999999</v>
      </c>
      <c r="Y65">
        <v>0</v>
      </c>
      <c r="Z65">
        <v>6.5208000000000004</v>
      </c>
      <c r="AA65">
        <v>25.28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48.061827999999998</v>
      </c>
      <c r="AH65">
        <v>179.96245400000001</v>
      </c>
      <c r="AI65">
        <v>4.2720909999999996</v>
      </c>
      <c r="AJ65">
        <v>0</v>
      </c>
      <c r="AK65">
        <v>67.990881999999999</v>
      </c>
      <c r="AL65">
        <v>79.376220000000004</v>
      </c>
      <c r="AM65">
        <v>0</v>
      </c>
      <c r="AN65">
        <v>1.19116</v>
      </c>
      <c r="AO65">
        <v>0</v>
      </c>
      <c r="AP65">
        <v>3.843</v>
      </c>
      <c r="AQ65">
        <v>0</v>
      </c>
      <c r="AR65">
        <v>36.432000000000002</v>
      </c>
      <c r="AS65">
        <v>37.890518999999998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9.2748030000000004</v>
      </c>
      <c r="BA65">
        <v>6.7455160000000003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2768.8091809999992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686.32730000000004</v>
      </c>
      <c r="L66">
        <v>308.44979999999998</v>
      </c>
      <c r="M66">
        <v>92.673000000000002</v>
      </c>
      <c r="N66">
        <v>119.5891</v>
      </c>
      <c r="O66">
        <v>125.1703</v>
      </c>
      <c r="P66">
        <v>92.747900000000001</v>
      </c>
      <c r="Q66">
        <v>18.8689</v>
      </c>
      <c r="R66">
        <v>43.594099999999997</v>
      </c>
      <c r="S66">
        <v>26.9878</v>
      </c>
      <c r="T66">
        <v>2.2515000000000001</v>
      </c>
      <c r="U66">
        <v>337.5</v>
      </c>
      <c r="V66">
        <v>20.8</v>
      </c>
      <c r="W66">
        <v>44.31</v>
      </c>
      <c r="X66">
        <v>147.03899999999999</v>
      </c>
      <c r="Y66">
        <v>0</v>
      </c>
      <c r="Z66">
        <v>6.5208000000000004</v>
      </c>
      <c r="AA66">
        <v>25.28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48.061827999999998</v>
      </c>
      <c r="AH66">
        <v>179.96245400000001</v>
      </c>
      <c r="AI66">
        <v>4.2720909999999996</v>
      </c>
      <c r="AJ66">
        <v>0</v>
      </c>
      <c r="AK66">
        <v>67.990881999999999</v>
      </c>
      <c r="AL66">
        <v>79.376220000000004</v>
      </c>
      <c r="AM66">
        <v>0</v>
      </c>
      <c r="AN66">
        <v>1.19116</v>
      </c>
      <c r="AO66">
        <v>0</v>
      </c>
      <c r="AP66">
        <v>3.843</v>
      </c>
      <c r="AQ66">
        <v>0</v>
      </c>
      <c r="AR66">
        <v>36.432000000000002</v>
      </c>
      <c r="AS66">
        <v>37.890518999999998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9.2748030000000004</v>
      </c>
      <c r="BA66">
        <v>6.7455160000000003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2768.8091809999992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686.32730000000004</v>
      </c>
      <c r="L67">
        <v>308.44979999999998</v>
      </c>
      <c r="M67">
        <v>92.673000000000002</v>
      </c>
      <c r="N67">
        <v>119.5891</v>
      </c>
      <c r="O67">
        <v>125.1703</v>
      </c>
      <c r="P67">
        <v>92.747900000000001</v>
      </c>
      <c r="Q67">
        <v>18.8689</v>
      </c>
      <c r="R67">
        <v>43.594099999999997</v>
      </c>
      <c r="S67">
        <v>26.9878</v>
      </c>
      <c r="T67">
        <v>2.2515000000000001</v>
      </c>
      <c r="U67">
        <v>337.5</v>
      </c>
      <c r="V67">
        <v>20.8</v>
      </c>
      <c r="W67">
        <v>44.31</v>
      </c>
      <c r="X67">
        <v>147.03899999999999</v>
      </c>
      <c r="Y67">
        <v>0</v>
      </c>
      <c r="Z67">
        <v>6.5208000000000004</v>
      </c>
      <c r="AA67">
        <v>25.28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48.061827999999998</v>
      </c>
      <c r="AH67">
        <v>179.96245400000001</v>
      </c>
      <c r="AI67">
        <v>16.783217</v>
      </c>
      <c r="AJ67">
        <v>0</v>
      </c>
      <c r="AK67">
        <v>67.990881999999999</v>
      </c>
      <c r="AL67">
        <v>79.376220000000004</v>
      </c>
      <c r="AM67">
        <v>0</v>
      </c>
      <c r="AN67">
        <v>1.19116</v>
      </c>
      <c r="AO67">
        <v>0</v>
      </c>
      <c r="AP67">
        <v>3.843</v>
      </c>
      <c r="AQ67">
        <v>0</v>
      </c>
      <c r="AR67">
        <v>36.432000000000002</v>
      </c>
      <c r="AS67">
        <v>37.890518999999998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9.2748030000000004</v>
      </c>
      <c r="BA67">
        <v>6.7455160000000003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2781.3203069999995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686.32730000000004</v>
      </c>
      <c r="L68">
        <v>308.44979999999998</v>
      </c>
      <c r="M68">
        <v>92.673000000000002</v>
      </c>
      <c r="N68">
        <v>119.5891</v>
      </c>
      <c r="O68">
        <v>125.1703</v>
      </c>
      <c r="P68">
        <v>92.747900000000001</v>
      </c>
      <c r="Q68">
        <v>18.8689</v>
      </c>
      <c r="R68">
        <v>43.594099999999997</v>
      </c>
      <c r="S68">
        <v>26.9878</v>
      </c>
      <c r="T68">
        <v>2.2515000000000001</v>
      </c>
      <c r="U68">
        <v>337.5</v>
      </c>
      <c r="V68">
        <v>20.8</v>
      </c>
      <c r="W68">
        <v>44.31</v>
      </c>
      <c r="X68">
        <v>147.03899999999999</v>
      </c>
      <c r="Y68">
        <v>0</v>
      </c>
      <c r="Z68">
        <v>6.5208000000000004</v>
      </c>
      <c r="AA68">
        <v>25.28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48.061827999999998</v>
      </c>
      <c r="AH68">
        <v>179.96245400000001</v>
      </c>
      <c r="AI68">
        <v>16.783217</v>
      </c>
      <c r="AJ68">
        <v>0</v>
      </c>
      <c r="AK68">
        <v>67.990881999999999</v>
      </c>
      <c r="AL68">
        <v>79.376220000000004</v>
      </c>
      <c r="AM68">
        <v>0</v>
      </c>
      <c r="AN68">
        <v>1.19116</v>
      </c>
      <c r="AO68">
        <v>0</v>
      </c>
      <c r="AP68">
        <v>3.843</v>
      </c>
      <c r="AQ68">
        <v>0</v>
      </c>
      <c r="AR68">
        <v>36.432000000000002</v>
      </c>
      <c r="AS68">
        <v>37.890518999999998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9.2748030000000004</v>
      </c>
      <c r="BA68">
        <v>6.7455160000000003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2781.3203069999995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686.32730000000004</v>
      </c>
      <c r="L69">
        <v>308.44979999999998</v>
      </c>
      <c r="M69">
        <v>92.673000000000002</v>
      </c>
      <c r="N69">
        <v>119.5891</v>
      </c>
      <c r="O69">
        <v>125.1703</v>
      </c>
      <c r="P69">
        <v>95.346699999999998</v>
      </c>
      <c r="Q69">
        <v>18.8689</v>
      </c>
      <c r="R69">
        <v>43.594099999999997</v>
      </c>
      <c r="S69">
        <v>26.9878</v>
      </c>
      <c r="T69">
        <v>2.2515000000000001</v>
      </c>
      <c r="U69">
        <v>337.5</v>
      </c>
      <c r="V69">
        <v>20.8</v>
      </c>
      <c r="W69">
        <v>44.31</v>
      </c>
      <c r="X69">
        <v>147.03899999999999</v>
      </c>
      <c r="Y69">
        <v>0</v>
      </c>
      <c r="Z69">
        <v>6.5208000000000004</v>
      </c>
      <c r="AA69">
        <v>25.28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48.061827999999998</v>
      </c>
      <c r="AH69">
        <v>179.96245400000001</v>
      </c>
      <c r="AI69">
        <v>4.2720909999999996</v>
      </c>
      <c r="AJ69">
        <v>0</v>
      </c>
      <c r="AK69">
        <v>67.990881999999999</v>
      </c>
      <c r="AL69">
        <v>79.376220000000004</v>
      </c>
      <c r="AM69">
        <v>0</v>
      </c>
      <c r="AN69">
        <v>1.19116</v>
      </c>
      <c r="AO69">
        <v>0</v>
      </c>
      <c r="AP69">
        <v>12.169499999999999</v>
      </c>
      <c r="AQ69">
        <v>0</v>
      </c>
      <c r="AR69">
        <v>36.432000000000002</v>
      </c>
      <c r="AS69">
        <v>37.890518999999998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9.2748030000000004</v>
      </c>
      <c r="BA69">
        <v>6.7455160000000003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2779.7344809999995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686.32730000000004</v>
      </c>
      <c r="L70">
        <v>308.44979999999998</v>
      </c>
      <c r="M70">
        <v>92.673000000000002</v>
      </c>
      <c r="N70">
        <v>119.5891</v>
      </c>
      <c r="O70">
        <v>125.1703</v>
      </c>
      <c r="P70">
        <v>95.346699999999998</v>
      </c>
      <c r="Q70">
        <v>18.8689</v>
      </c>
      <c r="R70">
        <v>43.594099999999997</v>
      </c>
      <c r="S70">
        <v>26.9878</v>
      </c>
      <c r="T70">
        <v>2.2515000000000001</v>
      </c>
      <c r="U70">
        <v>337.5</v>
      </c>
      <c r="V70">
        <v>20.8</v>
      </c>
      <c r="W70">
        <v>44.31</v>
      </c>
      <c r="X70">
        <v>147.03899999999999</v>
      </c>
      <c r="Y70">
        <v>0</v>
      </c>
      <c r="Z70">
        <v>6.5208000000000004</v>
      </c>
      <c r="AA70">
        <v>25.28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48.061827999999998</v>
      </c>
      <c r="AH70">
        <v>179.96245400000001</v>
      </c>
      <c r="AI70">
        <v>4.2720909999999996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12.169499999999999</v>
      </c>
      <c r="AQ70">
        <v>0</v>
      </c>
      <c r="AR70">
        <v>36.432000000000002</v>
      </c>
      <c r="AS70">
        <v>37.890518999999998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9.2748030000000004</v>
      </c>
      <c r="BA70">
        <v>6.7455160000000003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2779.7344809999995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686.32730000000004</v>
      </c>
      <c r="L71">
        <v>268.08859999999999</v>
      </c>
      <c r="M71">
        <v>92.673000000000002</v>
      </c>
      <c r="N71">
        <v>119.5891</v>
      </c>
      <c r="O71">
        <v>125.1703</v>
      </c>
      <c r="P71">
        <v>95.346699999999998</v>
      </c>
      <c r="Q71">
        <v>18.8689</v>
      </c>
      <c r="R71">
        <v>43.594099999999997</v>
      </c>
      <c r="S71">
        <v>26.9878</v>
      </c>
      <c r="T71">
        <v>2.2515000000000001</v>
      </c>
      <c r="U71">
        <v>337.5</v>
      </c>
      <c r="V71">
        <v>20.8</v>
      </c>
      <c r="W71">
        <v>44.31</v>
      </c>
      <c r="X71">
        <v>147.03899999999999</v>
      </c>
      <c r="Y71">
        <v>0</v>
      </c>
      <c r="Z71">
        <v>6.5208000000000004</v>
      </c>
      <c r="AA71">
        <v>25.28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48.061827999999998</v>
      </c>
      <c r="AH71">
        <v>179.96245400000001</v>
      </c>
      <c r="AI71">
        <v>4.2720909999999996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12.169499999999999</v>
      </c>
      <c r="AQ71">
        <v>0</v>
      </c>
      <c r="AR71">
        <v>36.432000000000002</v>
      </c>
      <c r="AS71">
        <v>37.890518999999998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9.2748030000000004</v>
      </c>
      <c r="BA71">
        <v>6.7455160000000003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2739.3732809999992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686.32730000000004</v>
      </c>
      <c r="L72">
        <v>318.08859999999999</v>
      </c>
      <c r="M72">
        <v>92.673000000000002</v>
      </c>
      <c r="N72">
        <v>119.5891</v>
      </c>
      <c r="O72">
        <v>125.1703</v>
      </c>
      <c r="P72">
        <v>95.346699999999998</v>
      </c>
      <c r="Q72">
        <v>18.8689</v>
      </c>
      <c r="R72">
        <v>43.594099999999997</v>
      </c>
      <c r="S72">
        <v>26.9878</v>
      </c>
      <c r="T72">
        <v>2.2515000000000001</v>
      </c>
      <c r="U72">
        <v>337.5</v>
      </c>
      <c r="V72">
        <v>20.8</v>
      </c>
      <c r="W72">
        <v>44.31</v>
      </c>
      <c r="X72">
        <v>147.03899999999999</v>
      </c>
      <c r="Y72">
        <v>0</v>
      </c>
      <c r="Z72">
        <v>6.5208000000000004</v>
      </c>
      <c r="AA72">
        <v>25.28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48.061827999999998</v>
      </c>
      <c r="AH72">
        <v>179.96245400000001</v>
      </c>
      <c r="AI72">
        <v>4.2720909999999996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3.843</v>
      </c>
      <c r="AQ72">
        <v>0</v>
      </c>
      <c r="AR72">
        <v>36.432000000000002</v>
      </c>
      <c r="AS72">
        <v>37.890518999999998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9.2748030000000004</v>
      </c>
      <c r="BA72">
        <v>6.7455160000000003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2781.0467809999991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686.32730000000004</v>
      </c>
      <c r="L73">
        <v>263.08859999999999</v>
      </c>
      <c r="M73">
        <v>92.673000000000002</v>
      </c>
      <c r="N73">
        <v>119.5891</v>
      </c>
      <c r="O73">
        <v>125.1703</v>
      </c>
      <c r="P73">
        <v>95.346699999999998</v>
      </c>
      <c r="Q73">
        <v>18.8689</v>
      </c>
      <c r="R73">
        <v>43.594099999999997</v>
      </c>
      <c r="S73">
        <v>26.9878</v>
      </c>
      <c r="T73">
        <v>2.2515000000000001</v>
      </c>
      <c r="U73">
        <v>337.5</v>
      </c>
      <c r="V73">
        <v>20.8</v>
      </c>
      <c r="W73">
        <v>44.31</v>
      </c>
      <c r="X73">
        <v>147.03899999999999</v>
      </c>
      <c r="Y73">
        <v>0</v>
      </c>
      <c r="Z73">
        <v>6.5208000000000004</v>
      </c>
      <c r="AA73">
        <v>25.28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48.061827999999998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3.843</v>
      </c>
      <c r="AQ73">
        <v>0</v>
      </c>
      <c r="AR73">
        <v>36.432000000000002</v>
      </c>
      <c r="AS73">
        <v>37.890518999999998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9.2748030000000004</v>
      </c>
      <c r="BA73">
        <v>6.7455160000000003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2731.4383209999992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686.32730000000004</v>
      </c>
      <c r="L74">
        <v>233.08860000000001</v>
      </c>
      <c r="M74">
        <v>92.673000000000002</v>
      </c>
      <c r="N74">
        <v>119.5891</v>
      </c>
      <c r="O74">
        <v>125.1703</v>
      </c>
      <c r="P74">
        <v>95.346699999999998</v>
      </c>
      <c r="Q74">
        <v>18.8689</v>
      </c>
      <c r="R74">
        <v>43.594099999999997</v>
      </c>
      <c r="S74">
        <v>26.9878</v>
      </c>
      <c r="T74">
        <v>2.2515000000000001</v>
      </c>
      <c r="U74">
        <v>337.5</v>
      </c>
      <c r="V74">
        <v>20.8</v>
      </c>
      <c r="W74">
        <v>44.31</v>
      </c>
      <c r="X74">
        <v>147.03899999999999</v>
      </c>
      <c r="Y74">
        <v>0</v>
      </c>
      <c r="Z74">
        <v>6.5208000000000004</v>
      </c>
      <c r="AA74">
        <v>37.92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48.061827999999998</v>
      </c>
      <c r="AH74">
        <v>179.96245400000001</v>
      </c>
      <c r="AI74">
        <v>7.6287349999999998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3.843</v>
      </c>
      <c r="AQ74">
        <v>0</v>
      </c>
      <c r="AR74">
        <v>36.432000000000002</v>
      </c>
      <c r="AS74">
        <v>37.890518999999998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9.2748030000000004</v>
      </c>
      <c r="BA74">
        <v>6.7455160000000003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2717.4349649999995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686.32730000000004</v>
      </c>
      <c r="L75">
        <v>202.64529400000001</v>
      </c>
      <c r="M75">
        <v>92.673000000000002</v>
      </c>
      <c r="N75">
        <v>119.5891</v>
      </c>
      <c r="O75">
        <v>125.1703</v>
      </c>
      <c r="P75">
        <v>95.346699999999998</v>
      </c>
      <c r="Q75">
        <v>18.8689</v>
      </c>
      <c r="R75">
        <v>43.594099999999997</v>
      </c>
      <c r="S75">
        <v>26.9878</v>
      </c>
      <c r="T75">
        <v>2.2515000000000001</v>
      </c>
      <c r="U75">
        <v>337.5</v>
      </c>
      <c r="V75">
        <v>20.8</v>
      </c>
      <c r="W75">
        <v>44.31</v>
      </c>
      <c r="X75">
        <v>147.03899999999999</v>
      </c>
      <c r="Y75">
        <v>0</v>
      </c>
      <c r="Z75">
        <v>8.8000000000000007</v>
      </c>
      <c r="AA75">
        <v>41.08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48.061827999999998</v>
      </c>
      <c r="AH75">
        <v>179.96245400000001</v>
      </c>
      <c r="AI75">
        <v>12.205976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3.0743999999999998</v>
      </c>
      <c r="AQ75">
        <v>0</v>
      </c>
      <c r="AR75">
        <v>36.432000000000002</v>
      </c>
      <c r="AS75">
        <v>37.890518999999998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6.7455160000000003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2696.2394999999997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624.05740000000003</v>
      </c>
      <c r="L76">
        <v>141.30000000000001</v>
      </c>
      <c r="M76">
        <v>92.673000000000002</v>
      </c>
      <c r="N76">
        <v>119.5891</v>
      </c>
      <c r="O76">
        <v>125.1703</v>
      </c>
      <c r="P76">
        <v>95.346699999999998</v>
      </c>
      <c r="Q76">
        <v>18.8689</v>
      </c>
      <c r="R76">
        <v>43.594099999999997</v>
      </c>
      <c r="S76">
        <v>26.9878</v>
      </c>
      <c r="T76">
        <v>2.2515000000000001</v>
      </c>
      <c r="U76">
        <v>337.5</v>
      </c>
      <c r="V76">
        <v>20.8</v>
      </c>
      <c r="W76">
        <v>28.209900000000001</v>
      </c>
      <c r="X76">
        <v>147.03899999999999</v>
      </c>
      <c r="Y76">
        <v>0</v>
      </c>
      <c r="Z76">
        <v>8.8000000000000007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48.061827999999998</v>
      </c>
      <c r="AH76">
        <v>179.96245400000001</v>
      </c>
      <c r="AI76">
        <v>59.504133000000003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3.0743999999999998</v>
      </c>
      <c r="AQ76">
        <v>0</v>
      </c>
      <c r="AR76">
        <v>36.432000000000002</v>
      </c>
      <c r="AS76">
        <v>37.890518999999998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6.7455160000000003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2622.9103389999996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624.05740000000003</v>
      </c>
      <c r="L77">
        <v>271.66120000000001</v>
      </c>
      <c r="M77">
        <v>92.673000000000002</v>
      </c>
      <c r="N77">
        <v>119.5891</v>
      </c>
      <c r="O77">
        <v>125.1703</v>
      </c>
      <c r="P77">
        <v>95.346699999999998</v>
      </c>
      <c r="Q77">
        <v>18.8689</v>
      </c>
      <c r="R77">
        <v>43.594099999999997</v>
      </c>
      <c r="S77">
        <v>26.9878</v>
      </c>
      <c r="T77">
        <v>2.2515000000000001</v>
      </c>
      <c r="U77">
        <v>337.5</v>
      </c>
      <c r="V77">
        <v>20.8</v>
      </c>
      <c r="W77">
        <v>28.209900000000001</v>
      </c>
      <c r="X77">
        <v>147.03899999999999</v>
      </c>
      <c r="Y77">
        <v>0</v>
      </c>
      <c r="Z77">
        <v>8.8000000000000007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48.061827999999998</v>
      </c>
      <c r="AH77">
        <v>179.96245400000001</v>
      </c>
      <c r="AI77">
        <v>79.338843999999995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3.0743999999999998</v>
      </c>
      <c r="AQ77">
        <v>0</v>
      </c>
      <c r="AR77">
        <v>36.432000000000002</v>
      </c>
      <c r="AS77">
        <v>37.890518999999998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2783.9902839999995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574.05740000000003</v>
      </c>
      <c r="L78">
        <v>371.66120000000001</v>
      </c>
      <c r="M78">
        <v>92.673000000000002</v>
      </c>
      <c r="N78">
        <v>119.5891</v>
      </c>
      <c r="O78">
        <v>125.1703</v>
      </c>
      <c r="P78">
        <v>95.346699999999998</v>
      </c>
      <c r="Q78">
        <v>18.8689</v>
      </c>
      <c r="R78">
        <v>43.594099999999997</v>
      </c>
      <c r="S78">
        <v>26.9878</v>
      </c>
      <c r="T78">
        <v>2.2515000000000001</v>
      </c>
      <c r="U78">
        <v>337.5</v>
      </c>
      <c r="V78">
        <v>20.8</v>
      </c>
      <c r="W78">
        <v>28.209900000000001</v>
      </c>
      <c r="X78">
        <v>147.03899999999999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48.061827999999998</v>
      </c>
      <c r="AH78">
        <v>182.023944</v>
      </c>
      <c r="AI78">
        <v>79.338843999999995</v>
      </c>
      <c r="AJ78">
        <v>0</v>
      </c>
      <c r="AK78">
        <v>67.990881999999999</v>
      </c>
      <c r="AL78">
        <v>79.376220000000004</v>
      </c>
      <c r="AM78">
        <v>18.838674000000001</v>
      </c>
      <c r="AN78">
        <v>1.19116</v>
      </c>
      <c r="AO78">
        <v>0</v>
      </c>
      <c r="AP78">
        <v>10.119899999999999</v>
      </c>
      <c r="AQ78">
        <v>0</v>
      </c>
      <c r="AR78">
        <v>36.432000000000002</v>
      </c>
      <c r="AS78">
        <v>39.309496000000003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2863.4248949999992</v>
      </c>
    </row>
    <row r="79" spans="1:117">
      <c r="A79" t="s">
        <v>121</v>
      </c>
      <c r="B79">
        <v>0</v>
      </c>
      <c r="C79">
        <v>0</v>
      </c>
      <c r="D79">
        <v>12.078200000000001</v>
      </c>
      <c r="E79">
        <v>0</v>
      </c>
      <c r="F79">
        <v>0</v>
      </c>
      <c r="G79">
        <v>18.991399999999999</v>
      </c>
      <c r="H79">
        <v>0</v>
      </c>
      <c r="I79">
        <v>0</v>
      </c>
      <c r="J79">
        <v>17.153199999999998</v>
      </c>
      <c r="K79">
        <v>574.05740000000003</v>
      </c>
      <c r="L79">
        <v>401.17</v>
      </c>
      <c r="M79">
        <v>92.673000000000002</v>
      </c>
      <c r="N79">
        <v>119.5891</v>
      </c>
      <c r="O79">
        <v>125.1703</v>
      </c>
      <c r="P79">
        <v>95.346699999999998</v>
      </c>
      <c r="Q79">
        <v>18.476500000000001</v>
      </c>
      <c r="R79">
        <v>42.332299999999996</v>
      </c>
      <c r="S79">
        <v>26.401800000000001</v>
      </c>
      <c r="T79">
        <v>1.4895</v>
      </c>
      <c r="U79">
        <v>337.5</v>
      </c>
      <c r="V79">
        <v>20.8</v>
      </c>
      <c r="W79">
        <v>44.31</v>
      </c>
      <c r="X79">
        <v>147.03899999999999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48.061827999999998</v>
      </c>
      <c r="AH79">
        <v>182.023944</v>
      </c>
      <c r="AI79">
        <v>79.338843999999995</v>
      </c>
      <c r="AJ79">
        <v>0</v>
      </c>
      <c r="AK79">
        <v>67.990881999999999</v>
      </c>
      <c r="AL79">
        <v>79.376220000000004</v>
      </c>
      <c r="AM79">
        <v>18.838674000000001</v>
      </c>
      <c r="AN79">
        <v>1.19116</v>
      </c>
      <c r="AO79">
        <v>0</v>
      </c>
      <c r="AP79">
        <v>5.6364000000000001</v>
      </c>
      <c r="AQ79">
        <v>0</v>
      </c>
      <c r="AR79">
        <v>36.432000000000002</v>
      </c>
      <c r="AS79">
        <v>39.309496000000003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3.044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2949.7708949999987</v>
      </c>
    </row>
    <row r="80" spans="1:117">
      <c r="A80" t="s">
        <v>122</v>
      </c>
      <c r="B80">
        <v>0</v>
      </c>
      <c r="C80">
        <v>0</v>
      </c>
      <c r="D80">
        <v>12.078200000000001</v>
      </c>
      <c r="E80">
        <v>0</v>
      </c>
      <c r="F80">
        <v>0</v>
      </c>
      <c r="G80">
        <v>18.991399999999999</v>
      </c>
      <c r="H80">
        <v>0</v>
      </c>
      <c r="I80">
        <v>0</v>
      </c>
      <c r="J80">
        <v>17.153199999999998</v>
      </c>
      <c r="K80">
        <v>614.41422</v>
      </c>
      <c r="L80">
        <v>401.17</v>
      </c>
      <c r="M80">
        <v>92.673000000000002</v>
      </c>
      <c r="N80">
        <v>119.5891</v>
      </c>
      <c r="O80">
        <v>125.1703</v>
      </c>
      <c r="P80">
        <v>95.346699999999998</v>
      </c>
      <c r="Q80">
        <v>18.476500000000001</v>
      </c>
      <c r="R80">
        <v>42.332299999999996</v>
      </c>
      <c r="S80">
        <v>26.401800000000001</v>
      </c>
      <c r="T80">
        <v>1.4895</v>
      </c>
      <c r="U80">
        <v>337.5</v>
      </c>
      <c r="V80">
        <v>20.8</v>
      </c>
      <c r="W80">
        <v>44.31</v>
      </c>
      <c r="X80">
        <v>147.03899999999999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48.061827999999998</v>
      </c>
      <c r="AH80">
        <v>182.023944</v>
      </c>
      <c r="AI80">
        <v>79.338843999999995</v>
      </c>
      <c r="AJ80">
        <v>0</v>
      </c>
      <c r="AK80">
        <v>67.990881999999999</v>
      </c>
      <c r="AL80">
        <v>79.376220000000004</v>
      </c>
      <c r="AM80">
        <v>18.838674000000001</v>
      </c>
      <c r="AN80">
        <v>1.19116</v>
      </c>
      <c r="AO80">
        <v>0</v>
      </c>
      <c r="AP80">
        <v>5.6364000000000001</v>
      </c>
      <c r="AQ80">
        <v>0</v>
      </c>
      <c r="AR80">
        <v>36.432000000000002</v>
      </c>
      <c r="AS80">
        <v>39.309496000000003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3.044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2990.1277149999987</v>
      </c>
    </row>
    <row r="81" spans="1:117">
      <c r="A81" t="s">
        <v>123</v>
      </c>
      <c r="B81">
        <v>0</v>
      </c>
      <c r="C81">
        <v>0</v>
      </c>
      <c r="D81">
        <v>12.078200000000001</v>
      </c>
      <c r="E81">
        <v>0</v>
      </c>
      <c r="F81">
        <v>0</v>
      </c>
      <c r="G81">
        <v>18.991399999999999</v>
      </c>
      <c r="H81">
        <v>0</v>
      </c>
      <c r="I81">
        <v>0</v>
      </c>
      <c r="J81">
        <v>17.153199999999998</v>
      </c>
      <c r="K81">
        <v>626.29629999999997</v>
      </c>
      <c r="L81">
        <v>410.65140000000002</v>
      </c>
      <c r="M81">
        <v>96.955943000000005</v>
      </c>
      <c r="N81">
        <v>124.38</v>
      </c>
      <c r="O81">
        <v>130.58009999999999</v>
      </c>
      <c r="P81">
        <v>102.25901</v>
      </c>
      <c r="Q81">
        <v>19.288900000000002</v>
      </c>
      <c r="R81">
        <v>43.671700000000001</v>
      </c>
      <c r="S81">
        <v>27.638981000000001</v>
      </c>
      <c r="T81">
        <v>3.09</v>
      </c>
      <c r="U81">
        <v>337.5</v>
      </c>
      <c r="V81">
        <v>20.8</v>
      </c>
      <c r="W81">
        <v>44.31</v>
      </c>
      <c r="X81">
        <v>147.03899999999999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48.061827999999998</v>
      </c>
      <c r="AH81">
        <v>182.023944</v>
      </c>
      <c r="AI81">
        <v>79.338843999999995</v>
      </c>
      <c r="AJ81">
        <v>0</v>
      </c>
      <c r="AK81">
        <v>67.990881999999999</v>
      </c>
      <c r="AL81">
        <v>79.016000000000005</v>
      </c>
      <c r="AM81">
        <v>18.838674000000001</v>
      </c>
      <c r="AN81">
        <v>1.19116</v>
      </c>
      <c r="AO81">
        <v>1.1759999999999999</v>
      </c>
      <c r="AP81">
        <v>5.6364000000000001</v>
      </c>
      <c r="AQ81">
        <v>0</v>
      </c>
      <c r="AR81">
        <v>36.432000000000002</v>
      </c>
      <c r="AS81">
        <v>39.309496000000003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5.1194790000000001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3040.7678879999985</v>
      </c>
    </row>
    <row r="82" spans="1:117">
      <c r="A82" t="s">
        <v>124</v>
      </c>
      <c r="B82">
        <v>0</v>
      </c>
      <c r="C82">
        <v>0</v>
      </c>
      <c r="D82">
        <v>12.238899999999999</v>
      </c>
      <c r="E82">
        <v>0</v>
      </c>
      <c r="F82">
        <v>0</v>
      </c>
      <c r="G82">
        <v>18.991399999999999</v>
      </c>
      <c r="H82">
        <v>0</v>
      </c>
      <c r="I82">
        <v>0</v>
      </c>
      <c r="J82">
        <v>17.153199999999998</v>
      </c>
      <c r="K82">
        <v>670.29629999999997</v>
      </c>
      <c r="L82">
        <v>410.65140000000002</v>
      </c>
      <c r="M82">
        <v>96.955943000000005</v>
      </c>
      <c r="N82">
        <v>124.38</v>
      </c>
      <c r="O82">
        <v>130.58009999999999</v>
      </c>
      <c r="P82">
        <v>102.26990000000001</v>
      </c>
      <c r="Q82">
        <v>19.288900000000002</v>
      </c>
      <c r="R82">
        <v>43.671700000000001</v>
      </c>
      <c r="S82">
        <v>27.638981000000001</v>
      </c>
      <c r="T82">
        <v>3.09</v>
      </c>
      <c r="U82">
        <v>337.5</v>
      </c>
      <c r="V82">
        <v>20.8</v>
      </c>
      <c r="W82">
        <v>44.31</v>
      </c>
      <c r="X82">
        <v>147.03899999999999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48.061827999999998</v>
      </c>
      <c r="AH82">
        <v>182.023944</v>
      </c>
      <c r="AI82">
        <v>7.6287349999999998</v>
      </c>
      <c r="AJ82">
        <v>0</v>
      </c>
      <c r="AK82">
        <v>67.990881999999999</v>
      </c>
      <c r="AL82">
        <v>79.016000000000005</v>
      </c>
      <c r="AM82">
        <v>18.838674000000001</v>
      </c>
      <c r="AN82">
        <v>1.19116</v>
      </c>
      <c r="AO82">
        <v>1.1759999999999999</v>
      </c>
      <c r="AP82">
        <v>5.6364000000000001</v>
      </c>
      <c r="AQ82">
        <v>0</v>
      </c>
      <c r="AR82">
        <v>36.432000000000002</v>
      </c>
      <c r="AS82">
        <v>39.309496000000003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3013.6439629999986</v>
      </c>
    </row>
    <row r="83" spans="1:117">
      <c r="A83" t="s">
        <v>125</v>
      </c>
      <c r="B83">
        <v>0</v>
      </c>
      <c r="C83">
        <v>0</v>
      </c>
      <c r="D83">
        <v>12.238899999999999</v>
      </c>
      <c r="E83">
        <v>0</v>
      </c>
      <c r="F83">
        <v>0</v>
      </c>
      <c r="G83">
        <v>18.991399999999999</v>
      </c>
      <c r="H83">
        <v>0</v>
      </c>
      <c r="I83">
        <v>0</v>
      </c>
      <c r="J83">
        <v>17.153199999999998</v>
      </c>
      <c r="K83">
        <v>626.29629999999997</v>
      </c>
      <c r="L83">
        <v>410.65140000000002</v>
      </c>
      <c r="M83">
        <v>96.955943000000005</v>
      </c>
      <c r="N83">
        <v>124.38</v>
      </c>
      <c r="O83">
        <v>130.58009999999999</v>
      </c>
      <c r="P83">
        <v>102.26990000000001</v>
      </c>
      <c r="Q83">
        <v>19.288900000000002</v>
      </c>
      <c r="R83">
        <v>43.671700000000001</v>
      </c>
      <c r="S83">
        <v>27.638981000000001</v>
      </c>
      <c r="T83">
        <v>3.09</v>
      </c>
      <c r="U83">
        <v>337.5</v>
      </c>
      <c r="V83">
        <v>20.8</v>
      </c>
      <c r="W83">
        <v>44.31</v>
      </c>
      <c r="X83">
        <v>147.03899999999999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48.061827999999998</v>
      </c>
      <c r="AH83">
        <v>182.023944</v>
      </c>
      <c r="AI83">
        <v>4.2720909999999996</v>
      </c>
      <c r="AJ83">
        <v>0</v>
      </c>
      <c r="AK83">
        <v>67.990881999999999</v>
      </c>
      <c r="AL83">
        <v>79.016000000000005</v>
      </c>
      <c r="AM83">
        <v>18.838674000000001</v>
      </c>
      <c r="AN83">
        <v>1.19116</v>
      </c>
      <c r="AO83">
        <v>1.1759999999999999</v>
      </c>
      <c r="AP83">
        <v>5.6364000000000001</v>
      </c>
      <c r="AQ83">
        <v>0</v>
      </c>
      <c r="AR83">
        <v>36.432000000000002</v>
      </c>
      <c r="AS83">
        <v>39.309496000000003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2966.2873189999987</v>
      </c>
    </row>
    <row r="84" spans="1:117">
      <c r="A84" t="s">
        <v>126</v>
      </c>
      <c r="B84">
        <v>0</v>
      </c>
      <c r="C84">
        <v>0</v>
      </c>
      <c r="D84">
        <v>12.238899999999999</v>
      </c>
      <c r="E84">
        <v>0</v>
      </c>
      <c r="F84">
        <v>0</v>
      </c>
      <c r="G84">
        <v>18.991399999999999</v>
      </c>
      <c r="H84">
        <v>0</v>
      </c>
      <c r="I84">
        <v>0</v>
      </c>
      <c r="J84">
        <v>17.153199999999998</v>
      </c>
      <c r="K84">
        <v>626.29629999999997</v>
      </c>
      <c r="L84">
        <v>410.65140000000002</v>
      </c>
      <c r="M84">
        <v>96.955943000000005</v>
      </c>
      <c r="N84">
        <v>124.38</v>
      </c>
      <c r="O84">
        <v>130.58009999999999</v>
      </c>
      <c r="P84">
        <v>102.26990000000001</v>
      </c>
      <c r="Q84">
        <v>19.288900000000002</v>
      </c>
      <c r="R84">
        <v>43.671700000000001</v>
      </c>
      <c r="S84">
        <v>27.638981000000001</v>
      </c>
      <c r="T84">
        <v>3.09</v>
      </c>
      <c r="U84">
        <v>337.5</v>
      </c>
      <c r="V84">
        <v>20.8</v>
      </c>
      <c r="W84">
        <v>44.31</v>
      </c>
      <c r="X84">
        <v>147.03899999999999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48.061827999999998</v>
      </c>
      <c r="AH84">
        <v>182.023944</v>
      </c>
      <c r="AI84">
        <v>4.2720909999999996</v>
      </c>
      <c r="AJ84">
        <v>0</v>
      </c>
      <c r="AK84">
        <v>67.990881999999999</v>
      </c>
      <c r="AL84">
        <v>79.016000000000005</v>
      </c>
      <c r="AM84">
        <v>18.838674000000001</v>
      </c>
      <c r="AN84">
        <v>1.19116</v>
      </c>
      <c r="AO84">
        <v>1.1759999999999999</v>
      </c>
      <c r="AP84">
        <v>5.6364000000000001</v>
      </c>
      <c r="AQ84">
        <v>0</v>
      </c>
      <c r="AR84">
        <v>36.432000000000002</v>
      </c>
      <c r="AS84">
        <v>39.309496000000003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2966.2873189999987</v>
      </c>
    </row>
    <row r="85" spans="1:117">
      <c r="A85" t="s">
        <v>127</v>
      </c>
      <c r="B85">
        <v>0</v>
      </c>
      <c r="C85">
        <v>0</v>
      </c>
      <c r="D85">
        <v>12.238899999999999</v>
      </c>
      <c r="E85">
        <v>0</v>
      </c>
      <c r="F85">
        <v>0</v>
      </c>
      <c r="G85">
        <v>18.991399999999999</v>
      </c>
      <c r="H85">
        <v>0</v>
      </c>
      <c r="I85">
        <v>0</v>
      </c>
      <c r="J85">
        <v>17.153199999999998</v>
      </c>
      <c r="K85">
        <v>626.29629999999997</v>
      </c>
      <c r="L85">
        <v>410.65140000000002</v>
      </c>
      <c r="M85">
        <v>96.955943000000005</v>
      </c>
      <c r="N85">
        <v>124.38</v>
      </c>
      <c r="O85">
        <v>130.58009999999999</v>
      </c>
      <c r="P85">
        <v>102.26990000000001</v>
      </c>
      <c r="Q85">
        <v>19.288900000000002</v>
      </c>
      <c r="R85">
        <v>43.671700000000001</v>
      </c>
      <c r="S85">
        <v>27.638981000000001</v>
      </c>
      <c r="T85">
        <v>3.09</v>
      </c>
      <c r="U85">
        <v>337.5</v>
      </c>
      <c r="V85">
        <v>20.8</v>
      </c>
      <c r="W85">
        <v>44.31</v>
      </c>
      <c r="X85">
        <v>147.03899999999999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48.061827999999998</v>
      </c>
      <c r="AH85">
        <v>182.023944</v>
      </c>
      <c r="AI85">
        <v>16.783217</v>
      </c>
      <c r="AJ85">
        <v>0</v>
      </c>
      <c r="AK85">
        <v>67.990881999999999</v>
      </c>
      <c r="AL85">
        <v>79.016000000000005</v>
      </c>
      <c r="AM85">
        <v>18.838674000000001</v>
      </c>
      <c r="AN85">
        <v>1.19116</v>
      </c>
      <c r="AO85">
        <v>1.1759999999999999</v>
      </c>
      <c r="AP85">
        <v>5.6364000000000001</v>
      </c>
      <c r="AQ85">
        <v>0</v>
      </c>
      <c r="AR85">
        <v>36.432000000000002</v>
      </c>
      <c r="AS85">
        <v>39.309496000000003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2978.798444999999</v>
      </c>
    </row>
    <row r="86" spans="1:117">
      <c r="A86" t="s">
        <v>128</v>
      </c>
      <c r="B86">
        <v>0</v>
      </c>
      <c r="C86">
        <v>0</v>
      </c>
      <c r="D86">
        <v>12.238899999999999</v>
      </c>
      <c r="E86">
        <v>0</v>
      </c>
      <c r="F86">
        <v>0</v>
      </c>
      <c r="G86">
        <v>18.991399999999999</v>
      </c>
      <c r="H86">
        <v>0</v>
      </c>
      <c r="I86">
        <v>0</v>
      </c>
      <c r="J86">
        <v>17.153199999999998</v>
      </c>
      <c r="K86">
        <v>688.11594700000001</v>
      </c>
      <c r="L86">
        <v>410.65140000000002</v>
      </c>
      <c r="M86">
        <v>96.955943000000005</v>
      </c>
      <c r="N86">
        <v>124.38</v>
      </c>
      <c r="O86">
        <v>130.58009999999999</v>
      </c>
      <c r="P86">
        <v>102.26990000000001</v>
      </c>
      <c r="Q86">
        <v>19.288900000000002</v>
      </c>
      <c r="R86">
        <v>43.671700000000001</v>
      </c>
      <c r="S86">
        <v>27.638981000000001</v>
      </c>
      <c r="T86">
        <v>3.09</v>
      </c>
      <c r="U86">
        <v>337.5</v>
      </c>
      <c r="V86">
        <v>20.8</v>
      </c>
      <c r="W86">
        <v>44.31</v>
      </c>
      <c r="X86">
        <v>147.03899999999999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48.061827999999998</v>
      </c>
      <c r="AH86">
        <v>179.96245400000001</v>
      </c>
      <c r="AI86">
        <v>16.783217</v>
      </c>
      <c r="AJ86">
        <v>0</v>
      </c>
      <c r="AK86">
        <v>67.990881999999999</v>
      </c>
      <c r="AL86">
        <v>79.016000000000005</v>
      </c>
      <c r="AM86">
        <v>18.800616999999999</v>
      </c>
      <c r="AN86">
        <v>1.19116</v>
      </c>
      <c r="AO86">
        <v>1.1759999999999999</v>
      </c>
      <c r="AP86">
        <v>1.7934000000000001</v>
      </c>
      <c r="AQ86">
        <v>0</v>
      </c>
      <c r="AR86">
        <v>36.432000000000002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3015.1591959999996</v>
      </c>
    </row>
    <row r="87" spans="1:117">
      <c r="A87" t="s">
        <v>129</v>
      </c>
      <c r="B87">
        <v>0</v>
      </c>
      <c r="C87">
        <v>0</v>
      </c>
      <c r="D87">
        <v>22.238900000000001</v>
      </c>
      <c r="E87">
        <v>0</v>
      </c>
      <c r="F87">
        <v>0</v>
      </c>
      <c r="G87">
        <v>33.991399999999999</v>
      </c>
      <c r="H87">
        <v>0</v>
      </c>
      <c r="I87">
        <v>0</v>
      </c>
      <c r="J87">
        <v>31.153199999999998</v>
      </c>
      <c r="K87">
        <v>688.11594700000001</v>
      </c>
      <c r="L87">
        <v>410.65140000000002</v>
      </c>
      <c r="M87">
        <v>96.955943000000005</v>
      </c>
      <c r="N87">
        <v>124.38</v>
      </c>
      <c r="O87">
        <v>130.58009999999999</v>
      </c>
      <c r="P87">
        <v>102.26990000000001</v>
      </c>
      <c r="Q87">
        <v>19.288900000000002</v>
      </c>
      <c r="R87">
        <v>43.671700000000001</v>
      </c>
      <c r="S87">
        <v>27.638981000000001</v>
      </c>
      <c r="T87">
        <v>3.09</v>
      </c>
      <c r="U87">
        <v>337.5</v>
      </c>
      <c r="V87">
        <v>20.8</v>
      </c>
      <c r="W87">
        <v>44.31</v>
      </c>
      <c r="X87">
        <v>147.03899999999999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48.061827999999998</v>
      </c>
      <c r="AH87">
        <v>179.96245400000001</v>
      </c>
      <c r="AI87">
        <v>19.071838</v>
      </c>
      <c r="AJ87">
        <v>0</v>
      </c>
      <c r="AK87">
        <v>67.990881999999999</v>
      </c>
      <c r="AL87">
        <v>78.435000000000002</v>
      </c>
      <c r="AM87">
        <v>18.800616999999999</v>
      </c>
      <c r="AN87">
        <v>1.0612159999999999</v>
      </c>
      <c r="AO87">
        <v>0</v>
      </c>
      <c r="AP87">
        <v>1.7934000000000001</v>
      </c>
      <c r="AQ87">
        <v>0</v>
      </c>
      <c r="AR87">
        <v>36.432000000000002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3054.5608729999994</v>
      </c>
    </row>
    <row r="88" spans="1:117">
      <c r="A88" t="s">
        <v>130</v>
      </c>
      <c r="B88">
        <v>0</v>
      </c>
      <c r="C88">
        <v>0</v>
      </c>
      <c r="D88">
        <v>22.238900000000001</v>
      </c>
      <c r="E88">
        <v>0</v>
      </c>
      <c r="F88">
        <v>0</v>
      </c>
      <c r="G88">
        <v>33.991399999999999</v>
      </c>
      <c r="H88">
        <v>0</v>
      </c>
      <c r="I88">
        <v>0</v>
      </c>
      <c r="J88">
        <v>31.153199999999998</v>
      </c>
      <c r="K88">
        <v>688.11594700000001</v>
      </c>
      <c r="L88">
        <v>410.65140000000002</v>
      </c>
      <c r="M88">
        <v>96.955943000000005</v>
      </c>
      <c r="N88">
        <v>124.38</v>
      </c>
      <c r="O88">
        <v>130.58009999999999</v>
      </c>
      <c r="P88">
        <v>102.26990000000001</v>
      </c>
      <c r="Q88">
        <v>19.288900000000002</v>
      </c>
      <c r="R88">
        <v>43.671700000000001</v>
      </c>
      <c r="S88">
        <v>27.638981000000001</v>
      </c>
      <c r="T88">
        <v>3.09</v>
      </c>
      <c r="U88">
        <v>337.5</v>
      </c>
      <c r="V88">
        <v>20.8</v>
      </c>
      <c r="W88">
        <v>44.31</v>
      </c>
      <c r="X88">
        <v>147.03899999999999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48.061827999999998</v>
      </c>
      <c r="AH88">
        <v>179.96245400000001</v>
      </c>
      <c r="AI88">
        <v>19.071838</v>
      </c>
      <c r="AJ88">
        <v>0</v>
      </c>
      <c r="AK88">
        <v>67.990881999999999</v>
      </c>
      <c r="AL88">
        <v>78.435000000000002</v>
      </c>
      <c r="AM88">
        <v>18.800616999999999</v>
      </c>
      <c r="AN88">
        <v>1.0612159999999999</v>
      </c>
      <c r="AO88">
        <v>0</v>
      </c>
      <c r="AP88">
        <v>1.7934000000000001</v>
      </c>
      <c r="AQ88">
        <v>0</v>
      </c>
      <c r="AR88">
        <v>36.432000000000002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3054.5608729999994</v>
      </c>
    </row>
    <row r="89" spans="1:117">
      <c r="A89" t="s">
        <v>131</v>
      </c>
      <c r="B89">
        <v>0</v>
      </c>
      <c r="C89">
        <v>0</v>
      </c>
      <c r="D89">
        <v>42.238900000000001</v>
      </c>
      <c r="E89">
        <v>0</v>
      </c>
      <c r="F89">
        <v>0</v>
      </c>
      <c r="G89">
        <v>66.991399999999999</v>
      </c>
      <c r="H89">
        <v>0</v>
      </c>
      <c r="I89">
        <v>0</v>
      </c>
      <c r="J89">
        <v>52.153199999999998</v>
      </c>
      <c r="K89">
        <v>688.11594700000001</v>
      </c>
      <c r="L89">
        <v>422.44</v>
      </c>
      <c r="M89">
        <v>96.955943000000005</v>
      </c>
      <c r="N89">
        <v>124.38</v>
      </c>
      <c r="O89">
        <v>130.58009999999999</v>
      </c>
      <c r="P89">
        <v>102.26990000000001</v>
      </c>
      <c r="Q89">
        <v>18.414400000000001</v>
      </c>
      <c r="R89">
        <v>43.671700000000001</v>
      </c>
      <c r="S89">
        <v>27.638981000000001</v>
      </c>
      <c r="T89">
        <v>3.09</v>
      </c>
      <c r="U89">
        <v>337.5</v>
      </c>
      <c r="V89">
        <v>20.8</v>
      </c>
      <c r="W89">
        <v>44.31</v>
      </c>
      <c r="X89">
        <v>147.03899999999999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48.061827999999998</v>
      </c>
      <c r="AH89">
        <v>179.96245400000001</v>
      </c>
      <c r="AI89">
        <v>19.071838</v>
      </c>
      <c r="AJ89">
        <v>0</v>
      </c>
      <c r="AK89">
        <v>67.990881999999999</v>
      </c>
      <c r="AL89">
        <v>77.853999999999999</v>
      </c>
      <c r="AM89">
        <v>18.800616999999999</v>
      </c>
      <c r="AN89">
        <v>1.0612159999999999</v>
      </c>
      <c r="AO89">
        <v>0</v>
      </c>
      <c r="AP89">
        <v>1.7934000000000001</v>
      </c>
      <c r="AQ89">
        <v>0</v>
      </c>
      <c r="AR89">
        <v>36.432000000000002</v>
      </c>
      <c r="AS89">
        <v>37.890518999999998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3138.8939729999993</v>
      </c>
    </row>
    <row r="90" spans="1:117">
      <c r="A90" t="s">
        <v>132</v>
      </c>
      <c r="B90">
        <v>0</v>
      </c>
      <c r="C90">
        <v>0</v>
      </c>
      <c r="D90">
        <v>50.181708999999998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69.250146000000001</v>
      </c>
      <c r="K90">
        <v>688.11594700000001</v>
      </c>
      <c r="L90">
        <v>422.44</v>
      </c>
      <c r="M90">
        <v>96.955943000000005</v>
      </c>
      <c r="N90">
        <v>124.38</v>
      </c>
      <c r="O90">
        <v>130.58009999999999</v>
      </c>
      <c r="P90">
        <v>102.26990000000001</v>
      </c>
      <c r="Q90">
        <v>18.414400000000001</v>
      </c>
      <c r="R90">
        <v>43.671700000000001</v>
      </c>
      <c r="S90">
        <v>27.638981000000001</v>
      </c>
      <c r="T90">
        <v>3.09</v>
      </c>
      <c r="U90">
        <v>337.5</v>
      </c>
      <c r="V90">
        <v>20.8</v>
      </c>
      <c r="W90">
        <v>44.31</v>
      </c>
      <c r="X90">
        <v>147.03899999999999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48.061827999999998</v>
      </c>
      <c r="AH90">
        <v>182.023944</v>
      </c>
      <c r="AI90">
        <v>19.071838</v>
      </c>
      <c r="AJ90">
        <v>0</v>
      </c>
      <c r="AK90">
        <v>67.990881999999999</v>
      </c>
      <c r="AL90">
        <v>77.853999999999999</v>
      </c>
      <c r="AM90">
        <v>18.838674000000001</v>
      </c>
      <c r="AN90">
        <v>1.0612159999999999</v>
      </c>
      <c r="AO90">
        <v>0</v>
      </c>
      <c r="AP90">
        <v>5.6364000000000001</v>
      </c>
      <c r="AQ90">
        <v>0</v>
      </c>
      <c r="AR90">
        <v>36.432000000000002</v>
      </c>
      <c r="AS90">
        <v>39.309496000000003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3198.6425779999986</v>
      </c>
    </row>
    <row r="91" spans="1:117">
      <c r="A91" t="s">
        <v>133</v>
      </c>
      <c r="B91">
        <v>0</v>
      </c>
      <c r="C91">
        <v>0</v>
      </c>
      <c r="D91">
        <v>50.181708999999998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69.250146000000001</v>
      </c>
      <c r="K91">
        <v>688.11594700000001</v>
      </c>
      <c r="L91">
        <v>422.44</v>
      </c>
      <c r="M91">
        <v>96.955943000000005</v>
      </c>
      <c r="N91">
        <v>124.38</v>
      </c>
      <c r="O91">
        <v>130.58009999999999</v>
      </c>
      <c r="P91">
        <v>102.26990000000001</v>
      </c>
      <c r="Q91">
        <v>18.414400000000001</v>
      </c>
      <c r="R91">
        <v>43.671700000000001</v>
      </c>
      <c r="S91">
        <v>27.638981000000001</v>
      </c>
      <c r="T91">
        <v>3.09</v>
      </c>
      <c r="U91">
        <v>337.5</v>
      </c>
      <c r="V91">
        <v>20.8</v>
      </c>
      <c r="W91">
        <v>44.31</v>
      </c>
      <c r="X91">
        <v>147.03899999999999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48.061827999999998</v>
      </c>
      <c r="AH91">
        <v>182.023944</v>
      </c>
      <c r="AI91">
        <v>19.071838</v>
      </c>
      <c r="AJ91">
        <v>0</v>
      </c>
      <c r="AK91">
        <v>67.990881999999999</v>
      </c>
      <c r="AL91">
        <v>77.853999999999999</v>
      </c>
      <c r="AM91">
        <v>18.838674000000001</v>
      </c>
      <c r="AN91">
        <v>1.0612159999999999</v>
      </c>
      <c r="AO91">
        <v>0</v>
      </c>
      <c r="AP91">
        <v>5.6364000000000001</v>
      </c>
      <c r="AQ91">
        <v>0</v>
      </c>
      <c r="AR91">
        <v>36.432000000000002</v>
      </c>
      <c r="AS91">
        <v>39.309496000000003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3198.6425779999986</v>
      </c>
    </row>
    <row r="92" spans="1:117">
      <c r="A92" t="s">
        <v>134</v>
      </c>
      <c r="B92">
        <v>0</v>
      </c>
      <c r="C92">
        <v>0</v>
      </c>
      <c r="D92">
        <v>50.181708999999998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69.250146000000001</v>
      </c>
      <c r="K92">
        <v>688.11594700000001</v>
      </c>
      <c r="L92">
        <v>422.44</v>
      </c>
      <c r="M92">
        <v>96.955943000000005</v>
      </c>
      <c r="N92">
        <v>124.38</v>
      </c>
      <c r="O92">
        <v>130.58009999999999</v>
      </c>
      <c r="P92">
        <v>102.26990000000001</v>
      </c>
      <c r="Q92">
        <v>18.414400000000001</v>
      </c>
      <c r="R92">
        <v>43.671700000000001</v>
      </c>
      <c r="S92">
        <v>27.638981000000001</v>
      </c>
      <c r="T92">
        <v>3.09</v>
      </c>
      <c r="U92">
        <v>337.5</v>
      </c>
      <c r="V92">
        <v>20.8</v>
      </c>
      <c r="W92">
        <v>44.31</v>
      </c>
      <c r="X92">
        <v>147.03899999999999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48.061827999999998</v>
      </c>
      <c r="AH92">
        <v>182.023944</v>
      </c>
      <c r="AI92">
        <v>19.071838</v>
      </c>
      <c r="AJ92">
        <v>0</v>
      </c>
      <c r="AK92">
        <v>67.990881999999999</v>
      </c>
      <c r="AL92">
        <v>77.853999999999999</v>
      </c>
      <c r="AM92">
        <v>18.838674000000001</v>
      </c>
      <c r="AN92">
        <v>1.0612159999999999</v>
      </c>
      <c r="AO92">
        <v>0</v>
      </c>
      <c r="AP92">
        <v>5.6364000000000001</v>
      </c>
      <c r="AQ92">
        <v>0</v>
      </c>
      <c r="AR92">
        <v>36.432000000000002</v>
      </c>
      <c r="AS92">
        <v>39.309496000000003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3198.6425779999986</v>
      </c>
    </row>
    <row r="93" spans="1:117">
      <c r="A93" t="s">
        <v>135</v>
      </c>
      <c r="B93">
        <v>0</v>
      </c>
      <c r="C93">
        <v>0</v>
      </c>
      <c r="D93">
        <v>50.181708999999998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69.250146000000001</v>
      </c>
      <c r="K93">
        <v>688.11594700000001</v>
      </c>
      <c r="L93">
        <v>422.44</v>
      </c>
      <c r="M93">
        <v>96.955943000000005</v>
      </c>
      <c r="N93">
        <v>124.38</v>
      </c>
      <c r="O93">
        <v>130.58009999999999</v>
      </c>
      <c r="P93">
        <v>102.26990000000001</v>
      </c>
      <c r="Q93">
        <v>18.414400000000001</v>
      </c>
      <c r="R93">
        <v>43.671700000000001</v>
      </c>
      <c r="S93">
        <v>27.638981000000001</v>
      </c>
      <c r="T93">
        <v>3.09</v>
      </c>
      <c r="U93">
        <v>337.5</v>
      </c>
      <c r="V93">
        <v>20.8</v>
      </c>
      <c r="W93">
        <v>44.31</v>
      </c>
      <c r="X93">
        <v>147.03899999999999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48.061827999999998</v>
      </c>
      <c r="AH93">
        <v>182.023944</v>
      </c>
      <c r="AI93">
        <v>19.071838</v>
      </c>
      <c r="AJ93">
        <v>0</v>
      </c>
      <c r="AK93">
        <v>67.990881999999999</v>
      </c>
      <c r="AL93">
        <v>77.853999999999999</v>
      </c>
      <c r="AM93">
        <v>18.838674000000001</v>
      </c>
      <c r="AN93">
        <v>1.0612159999999999</v>
      </c>
      <c r="AO93">
        <v>4.41</v>
      </c>
      <c r="AP93">
        <v>5.6364000000000001</v>
      </c>
      <c r="AQ93">
        <v>0</v>
      </c>
      <c r="AR93">
        <v>36.432000000000002</v>
      </c>
      <c r="AS93">
        <v>39.309496000000003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3203.0525779999984</v>
      </c>
    </row>
    <row r="94" spans="1:117">
      <c r="A94" t="s">
        <v>136</v>
      </c>
      <c r="B94">
        <v>0</v>
      </c>
      <c r="C94">
        <v>0</v>
      </c>
      <c r="D94">
        <v>50.181708999999998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69.250146000000001</v>
      </c>
      <c r="K94">
        <v>688.11594700000001</v>
      </c>
      <c r="L94">
        <v>422.44</v>
      </c>
      <c r="M94">
        <v>96.955943000000005</v>
      </c>
      <c r="N94">
        <v>124.38</v>
      </c>
      <c r="O94">
        <v>130.58009999999999</v>
      </c>
      <c r="P94">
        <v>102.26990000000001</v>
      </c>
      <c r="Q94">
        <v>18.414400000000001</v>
      </c>
      <c r="R94">
        <v>43.671700000000001</v>
      </c>
      <c r="S94">
        <v>27.638981000000001</v>
      </c>
      <c r="T94">
        <v>3.09</v>
      </c>
      <c r="U94">
        <v>337.5</v>
      </c>
      <c r="V94">
        <v>20.8</v>
      </c>
      <c r="W94">
        <v>44.31</v>
      </c>
      <c r="X94">
        <v>147.03899999999999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48.061827999999998</v>
      </c>
      <c r="AH94">
        <v>179.96245400000001</v>
      </c>
      <c r="AI94">
        <v>19.071838</v>
      </c>
      <c r="AJ94">
        <v>0</v>
      </c>
      <c r="AK94">
        <v>67.990881999999999</v>
      </c>
      <c r="AL94">
        <v>77.853999999999999</v>
      </c>
      <c r="AM94">
        <v>15.857469999999999</v>
      </c>
      <c r="AN94">
        <v>1.0612159999999999</v>
      </c>
      <c r="AO94">
        <v>4.41</v>
      </c>
      <c r="AP94">
        <v>2.4339</v>
      </c>
      <c r="AQ94">
        <v>0</v>
      </c>
      <c r="AR94">
        <v>36.432000000000002</v>
      </c>
      <c r="AS94">
        <v>37.890518999999998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3178.5118349999984</v>
      </c>
    </row>
    <row r="95" spans="1:117">
      <c r="A95" t="s">
        <v>137</v>
      </c>
      <c r="B95">
        <v>0</v>
      </c>
      <c r="C95">
        <v>0</v>
      </c>
      <c r="D95">
        <v>50.181708999999998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69.250146000000001</v>
      </c>
      <c r="K95">
        <v>688.11594700000001</v>
      </c>
      <c r="L95">
        <v>422.44</v>
      </c>
      <c r="M95">
        <v>96.955943000000005</v>
      </c>
      <c r="N95">
        <v>124.38</v>
      </c>
      <c r="O95">
        <v>130.58009999999999</v>
      </c>
      <c r="P95">
        <v>102.26990000000001</v>
      </c>
      <c r="Q95">
        <v>18.414400000000001</v>
      </c>
      <c r="R95">
        <v>43.671700000000001</v>
      </c>
      <c r="S95">
        <v>27.638981000000001</v>
      </c>
      <c r="T95">
        <v>3.09</v>
      </c>
      <c r="U95">
        <v>337.5</v>
      </c>
      <c r="V95">
        <v>20.8</v>
      </c>
      <c r="W95">
        <v>44.31</v>
      </c>
      <c r="X95">
        <v>147.03899999999999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48.061827999999998</v>
      </c>
      <c r="AH95">
        <v>179.96245400000001</v>
      </c>
      <c r="AI95">
        <v>16.783217</v>
      </c>
      <c r="AJ95">
        <v>0</v>
      </c>
      <c r="AK95">
        <v>67.990881999999999</v>
      </c>
      <c r="AL95">
        <v>77.853999999999999</v>
      </c>
      <c r="AM95">
        <v>15.857469999999999</v>
      </c>
      <c r="AN95">
        <v>1.0612159999999999</v>
      </c>
      <c r="AO95">
        <v>5.88</v>
      </c>
      <c r="AP95">
        <v>2.4339</v>
      </c>
      <c r="AQ95">
        <v>0</v>
      </c>
      <c r="AR95">
        <v>36.432000000000002</v>
      </c>
      <c r="AS95">
        <v>37.890518999999998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3184.2140139999992</v>
      </c>
    </row>
    <row r="96" spans="1:117">
      <c r="A96" t="s">
        <v>138</v>
      </c>
      <c r="B96">
        <v>0</v>
      </c>
      <c r="C96">
        <v>0</v>
      </c>
      <c r="D96">
        <v>50.181708999999998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69.250146000000001</v>
      </c>
      <c r="K96">
        <v>688.11594700000001</v>
      </c>
      <c r="L96">
        <v>422.44</v>
      </c>
      <c r="M96">
        <v>96.955943000000005</v>
      </c>
      <c r="N96">
        <v>124.38</v>
      </c>
      <c r="O96">
        <v>130.58009999999999</v>
      </c>
      <c r="P96">
        <v>102.26990000000001</v>
      </c>
      <c r="Q96">
        <v>18.414400000000001</v>
      </c>
      <c r="R96">
        <v>43.671700000000001</v>
      </c>
      <c r="S96">
        <v>27.638981000000001</v>
      </c>
      <c r="T96">
        <v>3.09</v>
      </c>
      <c r="U96">
        <v>337.5</v>
      </c>
      <c r="V96">
        <v>20.8</v>
      </c>
      <c r="W96">
        <v>44.31</v>
      </c>
      <c r="X96">
        <v>147.03899999999999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48.061827999999998</v>
      </c>
      <c r="AH96">
        <v>179.96245400000001</v>
      </c>
      <c r="AI96">
        <v>16.783217</v>
      </c>
      <c r="AJ96">
        <v>0</v>
      </c>
      <c r="AK96">
        <v>67.990881999999999</v>
      </c>
      <c r="AL96">
        <v>77.853999999999999</v>
      </c>
      <c r="AM96">
        <v>15.857469999999999</v>
      </c>
      <c r="AN96">
        <v>1.0612159999999999</v>
      </c>
      <c r="AO96">
        <v>5.88</v>
      </c>
      <c r="AP96">
        <v>2.4339</v>
      </c>
      <c r="AQ96">
        <v>0</v>
      </c>
      <c r="AR96">
        <v>36.432000000000002</v>
      </c>
      <c r="AS96">
        <v>37.890518999999998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3184.2140139999992</v>
      </c>
    </row>
    <row r="97" spans="1:117">
      <c r="A97" t="s">
        <v>139</v>
      </c>
      <c r="B97">
        <v>0</v>
      </c>
      <c r="C97">
        <v>0</v>
      </c>
      <c r="D97">
        <v>50.181708999999998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69.250146000000001</v>
      </c>
      <c r="K97">
        <v>688.11594700000001</v>
      </c>
      <c r="L97">
        <v>422.44</v>
      </c>
      <c r="M97">
        <v>96.955943000000005</v>
      </c>
      <c r="N97">
        <v>124.38</v>
      </c>
      <c r="O97">
        <v>130.58009999999999</v>
      </c>
      <c r="P97">
        <v>102.26990000000001</v>
      </c>
      <c r="Q97">
        <v>18.414400000000001</v>
      </c>
      <c r="R97">
        <v>43.671700000000001</v>
      </c>
      <c r="S97">
        <v>27.638981000000001</v>
      </c>
      <c r="T97">
        <v>3.09</v>
      </c>
      <c r="U97">
        <v>337.5</v>
      </c>
      <c r="V97">
        <v>20.8</v>
      </c>
      <c r="W97">
        <v>44.31</v>
      </c>
      <c r="X97">
        <v>147.03899999999999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48.061827999999998</v>
      </c>
      <c r="AH97">
        <v>179.96245400000001</v>
      </c>
      <c r="AI97">
        <v>16.783217</v>
      </c>
      <c r="AJ97">
        <v>0</v>
      </c>
      <c r="AK97">
        <v>67.990881999999999</v>
      </c>
      <c r="AL97">
        <v>77.853999999999999</v>
      </c>
      <c r="AM97">
        <v>15.857469999999999</v>
      </c>
      <c r="AN97">
        <v>1.0612159999999999</v>
      </c>
      <c r="AO97">
        <v>4.41</v>
      </c>
      <c r="AP97">
        <v>2.4339</v>
      </c>
      <c r="AQ97">
        <v>0</v>
      </c>
      <c r="AR97">
        <v>36.432000000000002</v>
      </c>
      <c r="AS97">
        <v>37.890518999999998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3182.744013999999</v>
      </c>
    </row>
    <row r="98" spans="1:117">
      <c r="A98" t="s">
        <v>140</v>
      </c>
      <c r="B98">
        <v>0</v>
      </c>
      <c r="C98">
        <v>0</v>
      </c>
      <c r="D98">
        <v>50.181708999999998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69.250146000000001</v>
      </c>
      <c r="K98">
        <v>688.11594700000001</v>
      </c>
      <c r="L98">
        <v>422.44</v>
      </c>
      <c r="M98">
        <v>96.955943000000005</v>
      </c>
      <c r="N98">
        <v>124.38</v>
      </c>
      <c r="O98">
        <v>130.58009999999999</v>
      </c>
      <c r="P98">
        <v>102.26990000000001</v>
      </c>
      <c r="Q98">
        <v>18.414400000000001</v>
      </c>
      <c r="R98">
        <v>43.671700000000001</v>
      </c>
      <c r="S98">
        <v>27.638981000000001</v>
      </c>
      <c r="T98">
        <v>3.09</v>
      </c>
      <c r="U98">
        <v>337.5</v>
      </c>
      <c r="V98">
        <v>20.8</v>
      </c>
      <c r="W98">
        <v>44.31</v>
      </c>
      <c r="X98">
        <v>147.03899999999999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48.061827999999998</v>
      </c>
      <c r="AH98">
        <v>179.96245400000001</v>
      </c>
      <c r="AI98">
        <v>16.783217</v>
      </c>
      <c r="AJ98">
        <v>0</v>
      </c>
      <c r="AK98">
        <v>67.990881999999999</v>
      </c>
      <c r="AL98">
        <v>77.853999999999999</v>
      </c>
      <c r="AM98">
        <v>15.857469999999999</v>
      </c>
      <c r="AN98">
        <v>1.0612159999999999</v>
      </c>
      <c r="AO98">
        <v>4.41</v>
      </c>
      <c r="AP98">
        <v>2.4339</v>
      </c>
      <c r="AQ98">
        <v>0</v>
      </c>
      <c r="AR98">
        <v>36.432000000000002</v>
      </c>
      <c r="AS98">
        <v>37.890518999999998</v>
      </c>
      <c r="AT98">
        <v>19.085491999999999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3181.8295019999991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0.24303610274999987</v>
      </c>
      <c r="E99">
        <f t="shared" si="2"/>
        <v>0</v>
      </c>
      <c r="F99">
        <f t="shared" si="2"/>
        <v>0</v>
      </c>
      <c r="G99">
        <f t="shared" si="2"/>
        <v>0.36705021100000002</v>
      </c>
      <c r="H99">
        <f t="shared" si="2"/>
        <v>0</v>
      </c>
      <c r="I99">
        <f t="shared" si="2"/>
        <v>0</v>
      </c>
      <c r="J99">
        <f t="shared" si="2"/>
        <v>0.34160462724999996</v>
      </c>
      <c r="K99">
        <f t="shared" si="2"/>
        <v>13.96684222799999</v>
      </c>
      <c r="L99">
        <f t="shared" si="2"/>
        <v>7.1458663187499925</v>
      </c>
      <c r="M99">
        <f t="shared" si="2"/>
        <v>2.2663414725000002</v>
      </c>
      <c r="N99">
        <f t="shared" si="2"/>
        <v>2.9166140999999968</v>
      </c>
      <c r="O99">
        <f t="shared" si="2"/>
        <v>3.0565055999999933</v>
      </c>
      <c r="P99">
        <f t="shared" si="2"/>
        <v>2.4220092089999969</v>
      </c>
      <c r="Q99">
        <f t="shared" si="2"/>
        <v>0.40656324250000009</v>
      </c>
      <c r="R99">
        <f t="shared" si="2"/>
        <v>0.95865816274999838</v>
      </c>
      <c r="S99">
        <f t="shared" si="2"/>
        <v>0.59960427050000065</v>
      </c>
      <c r="T99">
        <f t="shared" si="2"/>
        <v>5.2660999999999937E-2</v>
      </c>
      <c r="U99">
        <f t="shared" si="2"/>
        <v>8.5050000000000008</v>
      </c>
      <c r="V99">
        <f t="shared" si="2"/>
        <v>0.4890715559999993</v>
      </c>
      <c r="W99">
        <f t="shared" si="2"/>
        <v>1.0513649249999992</v>
      </c>
      <c r="X99">
        <f t="shared" si="2"/>
        <v>3.5334947000000048</v>
      </c>
      <c r="Y99">
        <f t="shared" si="2"/>
        <v>0</v>
      </c>
      <c r="Z99">
        <f t="shared" si="2"/>
        <v>0.2498363999999999</v>
      </c>
      <c r="AA99">
        <f t="shared" si="2"/>
        <v>0.73467629999999939</v>
      </c>
      <c r="AB99">
        <f t="shared" si="2"/>
        <v>1.1682175199999996</v>
      </c>
      <c r="AC99">
        <f t="shared" si="2"/>
        <v>0.83595007199999871</v>
      </c>
      <c r="AD99">
        <f t="shared" si="2"/>
        <v>0.7754874464999999</v>
      </c>
      <c r="AE99">
        <f t="shared" si="2"/>
        <v>1.4202096720000026</v>
      </c>
      <c r="AF99">
        <f t="shared" si="2"/>
        <v>0</v>
      </c>
      <c r="AG99">
        <f t="shared" si="2"/>
        <v>1.1534838719999989</v>
      </c>
      <c r="AH99">
        <f t="shared" si="2"/>
        <v>4.3252833660000078</v>
      </c>
      <c r="AI99">
        <f t="shared" si="2"/>
        <v>0.37037508150000026</v>
      </c>
      <c r="AJ99">
        <f t="shared" si="2"/>
        <v>0</v>
      </c>
      <c r="AK99">
        <f t="shared" si="2"/>
        <v>1.6317811680000012</v>
      </c>
      <c r="AL99">
        <f t="shared" si="2"/>
        <v>1.9085733800000004</v>
      </c>
      <c r="AM99">
        <f t="shared" si="2"/>
        <v>0.12685817499999999</v>
      </c>
      <c r="AN99">
        <f t="shared" si="2"/>
        <v>2.8198007999999955E-2</v>
      </c>
      <c r="AO99">
        <f t="shared" si="2"/>
        <v>9.1140000000000006E-3</v>
      </c>
      <c r="AP99">
        <f t="shared" si="2"/>
        <v>0.12172702499999993</v>
      </c>
      <c r="AQ99">
        <f t="shared" si="2"/>
        <v>0</v>
      </c>
      <c r="AR99">
        <f t="shared" si="2"/>
        <v>0.89782799999999818</v>
      </c>
      <c r="AS99">
        <f t="shared" si="2"/>
        <v>0.91362938700000018</v>
      </c>
      <c r="AT99">
        <f t="shared" si="2"/>
        <v>0.4631756932499998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0.18736975750000021</v>
      </c>
      <c r="BA99">
        <f t="shared" si="3"/>
        <v>0.16242370800000011</v>
      </c>
      <c r="BB99">
        <f t="shared" si="3"/>
        <v>0.11403855599999983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66.121154881749959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48.420330999999997</v>
      </c>
      <c r="E3">
        <v>0</v>
      </c>
      <c r="F3">
        <v>0</v>
      </c>
      <c r="G3">
        <v>73.565281999999996</v>
      </c>
      <c r="H3">
        <v>0</v>
      </c>
      <c r="I3">
        <v>0</v>
      </c>
      <c r="J3">
        <v>68.129650999999996</v>
      </c>
      <c r="K3">
        <v>663.963077</v>
      </c>
      <c r="L3">
        <v>407.61235599999998</v>
      </c>
      <c r="M3">
        <v>93.552789000000004</v>
      </c>
      <c r="N3">
        <v>120.014262</v>
      </c>
      <c r="O3">
        <v>125.99673799999999</v>
      </c>
      <c r="P3">
        <v>126.02624900000001</v>
      </c>
      <c r="Q3">
        <v>18.647300000000001</v>
      </c>
      <c r="R3">
        <v>42.138823000000002</v>
      </c>
      <c r="S3">
        <v>26.668852999999999</v>
      </c>
      <c r="T3">
        <v>2.981541</v>
      </c>
      <c r="U3">
        <v>390.78449999999998</v>
      </c>
      <c r="V3">
        <v>18.815550000000002</v>
      </c>
      <c r="W3">
        <v>42.754719000000001</v>
      </c>
      <c r="X3">
        <v>142.03327999999999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42.008018999999997</v>
      </c>
      <c r="AE3">
        <v>57.098345999999999</v>
      </c>
      <c r="AF3">
        <v>0</v>
      </c>
      <c r="AG3">
        <v>46.374858000000003</v>
      </c>
      <c r="AH3">
        <v>173.64577199999999</v>
      </c>
      <c r="AI3">
        <v>4.1221410000000001</v>
      </c>
      <c r="AJ3">
        <v>0</v>
      </c>
      <c r="AK3">
        <v>65.604401999999993</v>
      </c>
      <c r="AL3">
        <v>80.727394000000004</v>
      </c>
      <c r="AM3">
        <v>18.140715</v>
      </c>
      <c r="AN3">
        <v>1.1493500000000001</v>
      </c>
      <c r="AO3">
        <v>0</v>
      </c>
      <c r="AP3">
        <v>3.5845069999999999</v>
      </c>
      <c r="AQ3">
        <v>0</v>
      </c>
      <c r="AR3">
        <v>35.153236999999997</v>
      </c>
      <c r="AS3">
        <v>36.560561999999997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8.0478939999999994</v>
      </c>
      <c r="AZ3">
        <v>8.9492569999999994</v>
      </c>
      <c r="BA3">
        <v>6.5087479999999998</v>
      </c>
      <c r="BB3">
        <v>5.1700200000000001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3151.6152890000008</v>
      </c>
    </row>
    <row r="4" spans="1:117">
      <c r="A4" t="s">
        <v>46</v>
      </c>
      <c r="B4">
        <v>0</v>
      </c>
      <c r="C4">
        <v>0</v>
      </c>
      <c r="D4">
        <v>48.420330999999997</v>
      </c>
      <c r="E4">
        <v>0</v>
      </c>
      <c r="F4">
        <v>0</v>
      </c>
      <c r="G4">
        <v>73.565281999999996</v>
      </c>
      <c r="H4">
        <v>0</v>
      </c>
      <c r="I4">
        <v>0</v>
      </c>
      <c r="J4">
        <v>68.129650999999996</v>
      </c>
      <c r="K4">
        <v>663.963077</v>
      </c>
      <c r="L4">
        <v>407.61235599999998</v>
      </c>
      <c r="M4">
        <v>93.552789000000004</v>
      </c>
      <c r="N4">
        <v>120.014262</v>
      </c>
      <c r="O4">
        <v>125.99673799999999</v>
      </c>
      <c r="P4">
        <v>142.89488</v>
      </c>
      <c r="Q4">
        <v>19.424042</v>
      </c>
      <c r="R4">
        <v>42.138823000000002</v>
      </c>
      <c r="S4">
        <v>26.668852999999999</v>
      </c>
      <c r="T4">
        <v>2.981541</v>
      </c>
      <c r="U4">
        <v>390.78449999999998</v>
      </c>
      <c r="V4">
        <v>18.815550000000002</v>
      </c>
      <c r="W4">
        <v>42.754719000000001</v>
      </c>
      <c r="X4">
        <v>142.03327999999999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42.008018999999997</v>
      </c>
      <c r="AE4">
        <v>57.098345999999999</v>
      </c>
      <c r="AF4">
        <v>0</v>
      </c>
      <c r="AG4">
        <v>46.374858000000003</v>
      </c>
      <c r="AH4">
        <v>173.64577199999999</v>
      </c>
      <c r="AI4">
        <v>4.1221410000000001</v>
      </c>
      <c r="AJ4">
        <v>0</v>
      </c>
      <c r="AK4">
        <v>65.604401999999993</v>
      </c>
      <c r="AL4">
        <v>80.727394000000004</v>
      </c>
      <c r="AM4">
        <v>18.140715</v>
      </c>
      <c r="AN4">
        <v>1.1493500000000001</v>
      </c>
      <c r="AO4">
        <v>0</v>
      </c>
      <c r="AP4">
        <v>3.5845069999999999</v>
      </c>
      <c r="AQ4">
        <v>0</v>
      </c>
      <c r="AR4">
        <v>35.153236999999997</v>
      </c>
      <c r="AS4">
        <v>36.560561999999997</v>
      </c>
      <c r="AT4">
        <v>17.469342999999999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6.5087479999999998</v>
      </c>
      <c r="BB4">
        <v>5.1700200000000001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3167.432001000001</v>
      </c>
    </row>
    <row r="5" spans="1:117">
      <c r="A5" t="s">
        <v>47</v>
      </c>
      <c r="B5">
        <v>0</v>
      </c>
      <c r="C5">
        <v>0</v>
      </c>
      <c r="D5">
        <v>48.420330999999997</v>
      </c>
      <c r="E5">
        <v>0</v>
      </c>
      <c r="F5">
        <v>0</v>
      </c>
      <c r="G5">
        <v>73.565281999999996</v>
      </c>
      <c r="H5">
        <v>0</v>
      </c>
      <c r="I5">
        <v>0</v>
      </c>
      <c r="J5">
        <v>68.129650999999996</v>
      </c>
      <c r="K5">
        <v>663.963077</v>
      </c>
      <c r="L5">
        <v>407.61235599999998</v>
      </c>
      <c r="M5">
        <v>93.552789000000004</v>
      </c>
      <c r="N5">
        <v>120.014262</v>
      </c>
      <c r="O5">
        <v>125.99673799999999</v>
      </c>
      <c r="P5">
        <v>105.67790599999999</v>
      </c>
      <c r="Q5">
        <v>17.139697999999999</v>
      </c>
      <c r="R5">
        <v>42.138823000000002</v>
      </c>
      <c r="S5">
        <v>26.668852999999999</v>
      </c>
      <c r="T5">
        <v>2.981541</v>
      </c>
      <c r="U5">
        <v>390.78449999999998</v>
      </c>
      <c r="V5">
        <v>18.815550000000002</v>
      </c>
      <c r="W5">
        <v>42.754719000000001</v>
      </c>
      <c r="X5">
        <v>142.03327999999999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42.008018999999997</v>
      </c>
      <c r="AE5">
        <v>57.098345999999999</v>
      </c>
      <c r="AF5">
        <v>0</v>
      </c>
      <c r="AG5">
        <v>46.374858000000003</v>
      </c>
      <c r="AH5">
        <v>173.64577199999999</v>
      </c>
      <c r="AI5">
        <v>4.1221410000000001</v>
      </c>
      <c r="AJ5">
        <v>0</v>
      </c>
      <c r="AK5">
        <v>65.604401999999993</v>
      </c>
      <c r="AL5">
        <v>80.727394000000004</v>
      </c>
      <c r="AM5">
        <v>12.08769</v>
      </c>
      <c r="AN5">
        <v>1.1493500000000001</v>
      </c>
      <c r="AO5">
        <v>0</v>
      </c>
      <c r="AP5">
        <v>3.5845069999999999</v>
      </c>
      <c r="AQ5">
        <v>0</v>
      </c>
      <c r="AR5">
        <v>35.153236999999997</v>
      </c>
      <c r="AS5">
        <v>36.560561999999997</v>
      </c>
      <c r="AT5">
        <v>17.744958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6.5087479999999998</v>
      </c>
      <c r="BB5">
        <v>5.1700200000000001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3122.1532730000004</v>
      </c>
    </row>
    <row r="6" spans="1:117">
      <c r="A6" t="s">
        <v>48</v>
      </c>
      <c r="B6">
        <v>0</v>
      </c>
      <c r="C6">
        <v>0</v>
      </c>
      <c r="D6">
        <v>48.420330999999997</v>
      </c>
      <c r="E6">
        <v>0</v>
      </c>
      <c r="F6">
        <v>0</v>
      </c>
      <c r="G6">
        <v>73.565281999999996</v>
      </c>
      <c r="H6">
        <v>0</v>
      </c>
      <c r="I6">
        <v>0</v>
      </c>
      <c r="J6">
        <v>68.129650999999996</v>
      </c>
      <c r="K6">
        <v>663.963077</v>
      </c>
      <c r="L6">
        <v>407.61235599999998</v>
      </c>
      <c r="M6">
        <v>93.552789000000004</v>
      </c>
      <c r="N6">
        <v>120.014262</v>
      </c>
      <c r="O6">
        <v>125.99673799999999</v>
      </c>
      <c r="P6">
        <v>105.67790599999999</v>
      </c>
      <c r="Q6">
        <v>17.139697999999999</v>
      </c>
      <c r="R6">
        <v>42.138823000000002</v>
      </c>
      <c r="S6">
        <v>26.668852999999999</v>
      </c>
      <c r="T6">
        <v>2.981541</v>
      </c>
      <c r="U6">
        <v>390.78449999999998</v>
      </c>
      <c r="V6">
        <v>18.815550000000002</v>
      </c>
      <c r="W6">
        <v>42.754719000000001</v>
      </c>
      <c r="X6">
        <v>142.03327999999999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42.008018999999997</v>
      </c>
      <c r="AE6">
        <v>57.098345999999999</v>
      </c>
      <c r="AF6">
        <v>0</v>
      </c>
      <c r="AG6">
        <v>46.374858000000003</v>
      </c>
      <c r="AH6">
        <v>173.64577199999999</v>
      </c>
      <c r="AI6">
        <v>4.1221410000000001</v>
      </c>
      <c r="AJ6">
        <v>0</v>
      </c>
      <c r="AK6">
        <v>65.604401999999993</v>
      </c>
      <c r="AL6">
        <v>80.727394000000004</v>
      </c>
      <c r="AM6">
        <v>12.08769</v>
      </c>
      <c r="AN6">
        <v>1.1493500000000001</v>
      </c>
      <c r="AO6">
        <v>0</v>
      </c>
      <c r="AP6">
        <v>3.5845069999999999</v>
      </c>
      <c r="AQ6">
        <v>0</v>
      </c>
      <c r="AR6">
        <v>35.153236999999997</v>
      </c>
      <c r="AS6">
        <v>36.560561999999997</v>
      </c>
      <c r="AT6">
        <v>14.653288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6.5087479999999998</v>
      </c>
      <c r="BB6">
        <v>5.1700200000000001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3119.0616030000001</v>
      </c>
    </row>
    <row r="7" spans="1:117">
      <c r="A7" t="s">
        <v>49</v>
      </c>
      <c r="B7">
        <v>0</v>
      </c>
      <c r="C7">
        <v>0</v>
      </c>
      <c r="D7">
        <v>48.420330999999997</v>
      </c>
      <c r="E7">
        <v>0</v>
      </c>
      <c r="F7">
        <v>0</v>
      </c>
      <c r="G7">
        <v>74.855901000000003</v>
      </c>
      <c r="H7">
        <v>0</v>
      </c>
      <c r="I7">
        <v>0</v>
      </c>
      <c r="J7">
        <v>68.129650999999996</v>
      </c>
      <c r="K7">
        <v>663.963077</v>
      </c>
      <c r="L7">
        <v>407.61235599999998</v>
      </c>
      <c r="M7">
        <v>93.552789000000004</v>
      </c>
      <c r="N7">
        <v>120.014262</v>
      </c>
      <c r="O7">
        <v>125.99673799999999</v>
      </c>
      <c r="P7">
        <v>105.67790599999999</v>
      </c>
      <c r="Q7">
        <v>17.139697999999999</v>
      </c>
      <c r="R7">
        <v>42.138823000000002</v>
      </c>
      <c r="S7">
        <v>26.668852999999999</v>
      </c>
      <c r="T7">
        <v>2.981541</v>
      </c>
      <c r="U7">
        <v>390.78449999999998</v>
      </c>
      <c r="V7">
        <v>18.815550000000002</v>
      </c>
      <c r="W7">
        <v>42.754719000000001</v>
      </c>
      <c r="X7">
        <v>142.03327999999999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42.008018999999997</v>
      </c>
      <c r="AE7">
        <v>57.098345999999999</v>
      </c>
      <c r="AF7">
        <v>0</v>
      </c>
      <c r="AG7">
        <v>46.374858000000003</v>
      </c>
      <c r="AH7">
        <v>173.64577199999999</v>
      </c>
      <c r="AI7">
        <v>0</v>
      </c>
      <c r="AJ7">
        <v>0</v>
      </c>
      <c r="AK7">
        <v>65.604401999999993</v>
      </c>
      <c r="AL7">
        <v>80.727394000000004</v>
      </c>
      <c r="AM7">
        <v>10.710611</v>
      </c>
      <c r="AN7">
        <v>1.1493500000000001</v>
      </c>
      <c r="AO7">
        <v>0</v>
      </c>
      <c r="AP7">
        <v>3.5845069999999999</v>
      </c>
      <c r="AQ7">
        <v>0</v>
      </c>
      <c r="AR7">
        <v>35.153236999999997</v>
      </c>
      <c r="AS7">
        <v>36.560561999999997</v>
      </c>
      <c r="AT7">
        <v>17.902380000000001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6.5087479999999998</v>
      </c>
      <c r="BB7">
        <v>5.1700200000000001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3118.1020940000003</v>
      </c>
    </row>
    <row r="8" spans="1:117">
      <c r="A8" t="s">
        <v>50</v>
      </c>
      <c r="B8">
        <v>0</v>
      </c>
      <c r="C8">
        <v>0</v>
      </c>
      <c r="D8">
        <v>48.420330999999997</v>
      </c>
      <c r="E8">
        <v>0</v>
      </c>
      <c r="F8">
        <v>0</v>
      </c>
      <c r="G8">
        <v>74.855901000000003</v>
      </c>
      <c r="H8">
        <v>0</v>
      </c>
      <c r="I8">
        <v>0</v>
      </c>
      <c r="J8">
        <v>68.129650999999996</v>
      </c>
      <c r="K8">
        <v>663.963077</v>
      </c>
      <c r="L8">
        <v>407.61235599999998</v>
      </c>
      <c r="M8">
        <v>93.552789000000004</v>
      </c>
      <c r="N8">
        <v>120.014262</v>
      </c>
      <c r="O8">
        <v>125.99673799999999</v>
      </c>
      <c r="P8">
        <v>105.67790599999999</v>
      </c>
      <c r="Q8">
        <v>17.139697999999999</v>
      </c>
      <c r="R8">
        <v>42.138823000000002</v>
      </c>
      <c r="S8">
        <v>26.668852999999999</v>
      </c>
      <c r="T8">
        <v>2.981541</v>
      </c>
      <c r="U8">
        <v>390.78449999999998</v>
      </c>
      <c r="V8">
        <v>18.815550000000002</v>
      </c>
      <c r="W8">
        <v>42.754719000000001</v>
      </c>
      <c r="X8">
        <v>142.03327999999999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42.008018999999997</v>
      </c>
      <c r="AE8">
        <v>57.098345999999999</v>
      </c>
      <c r="AF8">
        <v>0</v>
      </c>
      <c r="AG8">
        <v>46.374858000000003</v>
      </c>
      <c r="AH8">
        <v>173.64577199999999</v>
      </c>
      <c r="AI8">
        <v>0</v>
      </c>
      <c r="AJ8">
        <v>0</v>
      </c>
      <c r="AK8">
        <v>65.604401999999993</v>
      </c>
      <c r="AL8">
        <v>80.727394000000004</v>
      </c>
      <c r="AM8">
        <v>5.8143320000000003</v>
      </c>
      <c r="AN8">
        <v>1.1493500000000001</v>
      </c>
      <c r="AO8">
        <v>0</v>
      </c>
      <c r="AP8">
        <v>3.5845069999999999</v>
      </c>
      <c r="AQ8">
        <v>0</v>
      </c>
      <c r="AR8">
        <v>35.153236999999997</v>
      </c>
      <c r="AS8">
        <v>36.560561999999997</v>
      </c>
      <c r="AT8">
        <v>14.792558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6.5087479999999998</v>
      </c>
      <c r="BB8">
        <v>5.1700200000000001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3110.0959930000004</v>
      </c>
    </row>
    <row r="9" spans="1:117">
      <c r="A9" t="s">
        <v>51</v>
      </c>
      <c r="B9">
        <v>0</v>
      </c>
      <c r="C9">
        <v>0</v>
      </c>
      <c r="D9">
        <v>29.122330999999999</v>
      </c>
      <c r="E9">
        <v>0</v>
      </c>
      <c r="F9">
        <v>0</v>
      </c>
      <c r="G9">
        <v>28.946999999999999</v>
      </c>
      <c r="H9">
        <v>0</v>
      </c>
      <c r="I9">
        <v>0</v>
      </c>
      <c r="J9">
        <v>47.866751000000001</v>
      </c>
      <c r="K9">
        <v>663.963077</v>
      </c>
      <c r="L9">
        <v>407.61235599999998</v>
      </c>
      <c r="M9">
        <v>93.552789000000004</v>
      </c>
      <c r="N9">
        <v>120.014262</v>
      </c>
      <c r="O9">
        <v>125.99673799999999</v>
      </c>
      <c r="P9">
        <v>105.67790599999999</v>
      </c>
      <c r="Q9">
        <v>17.139697999999999</v>
      </c>
      <c r="R9">
        <v>42.138823000000002</v>
      </c>
      <c r="S9">
        <v>26.668852999999999</v>
      </c>
      <c r="T9">
        <v>2.981541</v>
      </c>
      <c r="U9">
        <v>390.78449999999998</v>
      </c>
      <c r="V9">
        <v>19.49098</v>
      </c>
      <c r="W9">
        <v>42.754719000000001</v>
      </c>
      <c r="X9">
        <v>142.03327999999999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42.008018999999997</v>
      </c>
      <c r="AE9">
        <v>57.098345999999999</v>
      </c>
      <c r="AF9">
        <v>0</v>
      </c>
      <c r="AG9">
        <v>46.374858000000003</v>
      </c>
      <c r="AH9">
        <v>173.64577199999999</v>
      </c>
      <c r="AI9">
        <v>0</v>
      </c>
      <c r="AJ9">
        <v>0</v>
      </c>
      <c r="AK9">
        <v>65.604401999999993</v>
      </c>
      <c r="AL9">
        <v>80.727394000000004</v>
      </c>
      <c r="AM9">
        <v>5.6613230000000003</v>
      </c>
      <c r="AN9">
        <v>1.1493500000000001</v>
      </c>
      <c r="AO9">
        <v>0</v>
      </c>
      <c r="AP9">
        <v>3.5845069999999999</v>
      </c>
      <c r="AQ9">
        <v>0</v>
      </c>
      <c r="AR9">
        <v>35.153236999999997</v>
      </c>
      <c r="AS9">
        <v>36.560561999999997</v>
      </c>
      <c r="AT9">
        <v>14.981343000000001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6.5087479999999998</v>
      </c>
      <c r="BB9">
        <v>5.1700200000000001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3025.3373980000006</v>
      </c>
    </row>
    <row r="10" spans="1:117">
      <c r="A10" t="s">
        <v>52</v>
      </c>
      <c r="B10">
        <v>0</v>
      </c>
      <c r="C10">
        <v>0</v>
      </c>
      <c r="D10">
        <v>4.9125639999999997</v>
      </c>
      <c r="E10">
        <v>0</v>
      </c>
      <c r="F10">
        <v>0</v>
      </c>
      <c r="G10">
        <v>4.8244999999999996</v>
      </c>
      <c r="H10">
        <v>0</v>
      </c>
      <c r="I10">
        <v>0</v>
      </c>
      <c r="J10">
        <v>17.568474999999999</v>
      </c>
      <c r="K10">
        <v>663.963077</v>
      </c>
      <c r="L10">
        <v>407.61235599999998</v>
      </c>
      <c r="M10">
        <v>93.552789000000004</v>
      </c>
      <c r="N10">
        <v>120.014262</v>
      </c>
      <c r="O10">
        <v>125.99673799999999</v>
      </c>
      <c r="P10">
        <v>105.67790599999999</v>
      </c>
      <c r="Q10">
        <v>17.139697999999999</v>
      </c>
      <c r="R10">
        <v>42.138823000000002</v>
      </c>
      <c r="S10">
        <v>26.668852999999999</v>
      </c>
      <c r="T10">
        <v>2.981541</v>
      </c>
      <c r="U10">
        <v>390.78449999999998</v>
      </c>
      <c r="V10">
        <v>19.49098</v>
      </c>
      <c r="W10">
        <v>42.754719000000001</v>
      </c>
      <c r="X10">
        <v>142.03327999999999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42.008018999999997</v>
      </c>
      <c r="AE10">
        <v>57.098345999999999</v>
      </c>
      <c r="AF10">
        <v>0</v>
      </c>
      <c r="AG10">
        <v>46.374858000000003</v>
      </c>
      <c r="AH10">
        <v>173.64577199999999</v>
      </c>
      <c r="AI10">
        <v>0</v>
      </c>
      <c r="AJ10">
        <v>0</v>
      </c>
      <c r="AK10">
        <v>65.604401999999993</v>
      </c>
      <c r="AL10">
        <v>80.727394000000004</v>
      </c>
      <c r="AM10">
        <v>0</v>
      </c>
      <c r="AN10">
        <v>1.1493500000000001</v>
      </c>
      <c r="AO10">
        <v>0</v>
      </c>
      <c r="AP10">
        <v>3.5845069999999999</v>
      </c>
      <c r="AQ10">
        <v>0</v>
      </c>
      <c r="AR10">
        <v>35.153236999999997</v>
      </c>
      <c r="AS10">
        <v>36.560561999999997</v>
      </c>
      <c r="AT10">
        <v>13.391185999999999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6.5087479999999998</v>
      </c>
      <c r="BB10">
        <v>5.1700200000000001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2939.4553750000005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1.7842E-2</v>
      </c>
      <c r="K11">
        <v>663.963077</v>
      </c>
      <c r="L11">
        <v>407.61235599999998</v>
      </c>
      <c r="M11">
        <v>93.552789000000004</v>
      </c>
      <c r="N11">
        <v>120.014262</v>
      </c>
      <c r="O11">
        <v>125.99673799999999</v>
      </c>
      <c r="P11">
        <v>105.67790599999999</v>
      </c>
      <c r="Q11">
        <v>17.139697999999999</v>
      </c>
      <c r="R11">
        <v>42.138823000000002</v>
      </c>
      <c r="S11">
        <v>26.668852999999999</v>
      </c>
      <c r="T11">
        <v>2.981541</v>
      </c>
      <c r="U11">
        <v>390.78449999999998</v>
      </c>
      <c r="V11">
        <v>19.49098</v>
      </c>
      <c r="W11">
        <v>42.754719000000001</v>
      </c>
      <c r="X11">
        <v>142.03327999999999</v>
      </c>
      <c r="Y11">
        <v>0</v>
      </c>
      <c r="Z11">
        <v>6.2919200000000002</v>
      </c>
      <c r="AA11">
        <v>40.668681999999997</v>
      </c>
      <c r="AB11">
        <v>46.797483999999997</v>
      </c>
      <c r="AC11">
        <v>33.608676000000003</v>
      </c>
      <c r="AD11">
        <v>31.506014</v>
      </c>
      <c r="AE11">
        <v>57.098345999999999</v>
      </c>
      <c r="AF11">
        <v>0</v>
      </c>
      <c r="AG11">
        <v>46.374858000000003</v>
      </c>
      <c r="AH11">
        <v>173.64577199999999</v>
      </c>
      <c r="AI11">
        <v>0</v>
      </c>
      <c r="AJ11">
        <v>0</v>
      </c>
      <c r="AK11">
        <v>65.604401999999993</v>
      </c>
      <c r="AL11">
        <v>80.727394000000004</v>
      </c>
      <c r="AM11">
        <v>0</v>
      </c>
      <c r="AN11">
        <v>1.1493500000000001</v>
      </c>
      <c r="AO11">
        <v>0</v>
      </c>
      <c r="AP11">
        <v>3.5845069999999999</v>
      </c>
      <c r="AQ11">
        <v>0</v>
      </c>
      <c r="AR11">
        <v>35.153236999999997</v>
      </c>
      <c r="AS11">
        <v>36.560561999999997</v>
      </c>
      <c r="AT11">
        <v>13.557987000000001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6.5087479999999998</v>
      </c>
      <c r="BB11">
        <v>5.1700200000000001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2901.8324740000007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663.963077</v>
      </c>
      <c r="L12">
        <v>407.61235599999998</v>
      </c>
      <c r="M12">
        <v>93.552789000000004</v>
      </c>
      <c r="N12">
        <v>120.014262</v>
      </c>
      <c r="O12">
        <v>125.99673799999999</v>
      </c>
      <c r="P12">
        <v>105.67790599999999</v>
      </c>
      <c r="Q12">
        <v>17.139697999999999</v>
      </c>
      <c r="R12">
        <v>42.138823000000002</v>
      </c>
      <c r="S12">
        <v>26.668852999999999</v>
      </c>
      <c r="T12">
        <v>2.981541</v>
      </c>
      <c r="U12">
        <v>390.78449999999998</v>
      </c>
      <c r="V12">
        <v>19.49098</v>
      </c>
      <c r="W12">
        <v>42.754719000000001</v>
      </c>
      <c r="X12">
        <v>142.03327999999999</v>
      </c>
      <c r="Y12">
        <v>0</v>
      </c>
      <c r="Z12">
        <v>6.2919200000000002</v>
      </c>
      <c r="AA12">
        <v>40.668681999999997</v>
      </c>
      <c r="AB12">
        <v>46.797483999999997</v>
      </c>
      <c r="AC12">
        <v>33.608676000000003</v>
      </c>
      <c r="AD12">
        <v>31.506014</v>
      </c>
      <c r="AE12">
        <v>57.098345999999999</v>
      </c>
      <c r="AF12">
        <v>0</v>
      </c>
      <c r="AG12">
        <v>46.374858000000003</v>
      </c>
      <c r="AH12">
        <v>173.64577199999999</v>
      </c>
      <c r="AI12">
        <v>0</v>
      </c>
      <c r="AJ12">
        <v>0</v>
      </c>
      <c r="AK12">
        <v>65.604401999999993</v>
      </c>
      <c r="AL12">
        <v>80.727394000000004</v>
      </c>
      <c r="AM12">
        <v>0</v>
      </c>
      <c r="AN12">
        <v>1.1493500000000001</v>
      </c>
      <c r="AO12">
        <v>0</v>
      </c>
      <c r="AP12">
        <v>3.5845069999999999</v>
      </c>
      <c r="AQ12">
        <v>0</v>
      </c>
      <c r="AR12">
        <v>35.153236999999997</v>
      </c>
      <c r="AS12">
        <v>36.560561999999997</v>
      </c>
      <c r="AT12">
        <v>11.10589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6.5087479999999998</v>
      </c>
      <c r="BB12">
        <v>5.1700200000000001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2899.3625350000007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663.963077</v>
      </c>
      <c r="L13">
        <v>407.61235599999998</v>
      </c>
      <c r="M13">
        <v>93.552789000000004</v>
      </c>
      <c r="N13">
        <v>120.014262</v>
      </c>
      <c r="O13">
        <v>125.99673799999999</v>
      </c>
      <c r="P13">
        <v>105.67790599999999</v>
      </c>
      <c r="Q13">
        <v>17.139697999999999</v>
      </c>
      <c r="R13">
        <v>42.138823000000002</v>
      </c>
      <c r="S13">
        <v>26.668852999999999</v>
      </c>
      <c r="T13">
        <v>2.981541</v>
      </c>
      <c r="U13">
        <v>390.78449999999998</v>
      </c>
      <c r="V13">
        <v>19.49098</v>
      </c>
      <c r="W13">
        <v>42.754719000000001</v>
      </c>
      <c r="X13">
        <v>142.03327999999999</v>
      </c>
      <c r="Y13">
        <v>0</v>
      </c>
      <c r="Z13">
        <v>6.2919200000000002</v>
      </c>
      <c r="AA13">
        <v>40.668681999999997</v>
      </c>
      <c r="AB13">
        <v>46.797483999999997</v>
      </c>
      <c r="AC13">
        <v>33.608676000000003</v>
      </c>
      <c r="AD13">
        <v>31.506014</v>
      </c>
      <c r="AE13">
        <v>57.098345999999999</v>
      </c>
      <c r="AF13">
        <v>0</v>
      </c>
      <c r="AG13">
        <v>46.374858000000003</v>
      </c>
      <c r="AH13">
        <v>173.64577199999999</v>
      </c>
      <c r="AI13">
        <v>0</v>
      </c>
      <c r="AJ13">
        <v>0</v>
      </c>
      <c r="AK13">
        <v>65.604401999999993</v>
      </c>
      <c r="AL13">
        <v>80.727394000000004</v>
      </c>
      <c r="AM13">
        <v>0</v>
      </c>
      <c r="AN13">
        <v>1.1493500000000001</v>
      </c>
      <c r="AO13">
        <v>0</v>
      </c>
      <c r="AP13">
        <v>3.5845069999999999</v>
      </c>
      <c r="AQ13">
        <v>0</v>
      </c>
      <c r="AR13">
        <v>35.153236999999997</v>
      </c>
      <c r="AS13">
        <v>36.560561999999997</v>
      </c>
      <c r="AT13">
        <v>10.696853000000001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6.5087479999999998</v>
      </c>
      <c r="BB13">
        <v>5.1700200000000001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2898.9534980000008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663.963077</v>
      </c>
      <c r="L14">
        <v>407.61235599999998</v>
      </c>
      <c r="M14">
        <v>93.552789000000004</v>
      </c>
      <c r="N14">
        <v>120.014262</v>
      </c>
      <c r="O14">
        <v>125.99673799999999</v>
      </c>
      <c r="P14">
        <v>105.67790599999999</v>
      </c>
      <c r="Q14">
        <v>17.139697999999999</v>
      </c>
      <c r="R14">
        <v>42.138823000000002</v>
      </c>
      <c r="S14">
        <v>26.668852999999999</v>
      </c>
      <c r="T14">
        <v>2.981541</v>
      </c>
      <c r="U14">
        <v>390.78449999999998</v>
      </c>
      <c r="V14">
        <v>19.49098</v>
      </c>
      <c r="W14">
        <v>42.754719000000001</v>
      </c>
      <c r="X14">
        <v>142.03327999999999</v>
      </c>
      <c r="Y14">
        <v>0</v>
      </c>
      <c r="Z14">
        <v>6.2919200000000002</v>
      </c>
      <c r="AA14">
        <v>40.668681999999997</v>
      </c>
      <c r="AB14">
        <v>46.797483999999997</v>
      </c>
      <c r="AC14">
        <v>33.608676000000003</v>
      </c>
      <c r="AD14">
        <v>31.506014</v>
      </c>
      <c r="AE14">
        <v>57.098345999999999</v>
      </c>
      <c r="AF14">
        <v>0</v>
      </c>
      <c r="AG14">
        <v>46.374858000000003</v>
      </c>
      <c r="AH14">
        <v>173.64577199999999</v>
      </c>
      <c r="AI14">
        <v>0</v>
      </c>
      <c r="AJ14">
        <v>0</v>
      </c>
      <c r="AK14">
        <v>65.604401999999993</v>
      </c>
      <c r="AL14">
        <v>80.727394000000004</v>
      </c>
      <c r="AM14">
        <v>0</v>
      </c>
      <c r="AN14">
        <v>1.1493500000000001</v>
      </c>
      <c r="AO14">
        <v>0</v>
      </c>
      <c r="AP14">
        <v>3.5845069999999999</v>
      </c>
      <c r="AQ14">
        <v>0</v>
      </c>
      <c r="AR14">
        <v>35.153236999999997</v>
      </c>
      <c r="AS14">
        <v>36.560561999999997</v>
      </c>
      <c r="AT14">
        <v>11.770270999999999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6.5087479999999998</v>
      </c>
      <c r="BB14">
        <v>5.1700200000000001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2900.0269160000007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659.35467000000006</v>
      </c>
      <c r="L15">
        <v>301.31019099999997</v>
      </c>
      <c r="M15">
        <v>89.420178000000007</v>
      </c>
      <c r="N15">
        <v>115.39152300000001</v>
      </c>
      <c r="O15">
        <v>120.776822</v>
      </c>
      <c r="P15">
        <v>101.432346</v>
      </c>
      <c r="Q15">
        <v>16.753737999999998</v>
      </c>
      <c r="R15">
        <v>40.846435999999997</v>
      </c>
      <c r="S15">
        <v>25.475097000000002</v>
      </c>
      <c r="T15">
        <v>1.437219</v>
      </c>
      <c r="U15">
        <v>390.78449999999998</v>
      </c>
      <c r="V15">
        <v>20.06992</v>
      </c>
      <c r="W15">
        <v>42.754719000000001</v>
      </c>
      <c r="X15">
        <v>142.03327999999999</v>
      </c>
      <c r="Y15">
        <v>0</v>
      </c>
      <c r="Z15">
        <v>6.2919200000000002</v>
      </c>
      <c r="AA15">
        <v>40.668681999999997</v>
      </c>
      <c r="AB15">
        <v>46.797483999999997</v>
      </c>
      <c r="AC15">
        <v>33.608676000000003</v>
      </c>
      <c r="AD15">
        <v>31.506014</v>
      </c>
      <c r="AE15">
        <v>57.098345999999999</v>
      </c>
      <c r="AF15">
        <v>0</v>
      </c>
      <c r="AG15">
        <v>46.374858000000003</v>
      </c>
      <c r="AH15">
        <v>173.64577199999999</v>
      </c>
      <c r="AI15">
        <v>4.1221410000000001</v>
      </c>
      <c r="AJ15">
        <v>0</v>
      </c>
      <c r="AK15">
        <v>65.604401999999993</v>
      </c>
      <c r="AL15">
        <v>76.242537999999996</v>
      </c>
      <c r="AM15">
        <v>0</v>
      </c>
      <c r="AN15">
        <v>1.1493500000000001</v>
      </c>
      <c r="AO15">
        <v>0</v>
      </c>
      <c r="AP15">
        <v>3.5845069999999999</v>
      </c>
      <c r="AQ15">
        <v>0</v>
      </c>
      <c r="AR15">
        <v>35.153236999999997</v>
      </c>
      <c r="AS15">
        <v>36.560561999999997</v>
      </c>
      <c r="AT15">
        <v>15.888968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6.5087479999999998</v>
      </c>
      <c r="BB15">
        <v>5.1700200000000001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2770.8140150000008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659.35467000000006</v>
      </c>
      <c r="L16">
        <v>233.767191</v>
      </c>
      <c r="M16">
        <v>89.420178000000007</v>
      </c>
      <c r="N16">
        <v>115.39152300000001</v>
      </c>
      <c r="O16">
        <v>120.776822</v>
      </c>
      <c r="P16">
        <v>101.432346</v>
      </c>
      <c r="Q16">
        <v>16.753737999999998</v>
      </c>
      <c r="R16">
        <v>40.846435999999997</v>
      </c>
      <c r="S16">
        <v>25.475097000000002</v>
      </c>
      <c r="T16">
        <v>1.437219</v>
      </c>
      <c r="U16">
        <v>390.78449999999998</v>
      </c>
      <c r="V16">
        <v>20.06992</v>
      </c>
      <c r="W16">
        <v>42.754719000000001</v>
      </c>
      <c r="X16">
        <v>142.03327999999999</v>
      </c>
      <c r="Y16">
        <v>0</v>
      </c>
      <c r="Z16">
        <v>6.2919200000000002</v>
      </c>
      <c r="AA16">
        <v>40.668681999999997</v>
      </c>
      <c r="AB16">
        <v>46.797483999999997</v>
      </c>
      <c r="AC16">
        <v>33.608676000000003</v>
      </c>
      <c r="AD16">
        <v>31.506014</v>
      </c>
      <c r="AE16">
        <v>57.098345999999999</v>
      </c>
      <c r="AF16">
        <v>0</v>
      </c>
      <c r="AG16">
        <v>46.374858000000003</v>
      </c>
      <c r="AH16">
        <v>173.64577199999999</v>
      </c>
      <c r="AI16">
        <v>17.666319000000001</v>
      </c>
      <c r="AJ16">
        <v>0</v>
      </c>
      <c r="AK16">
        <v>65.604401999999993</v>
      </c>
      <c r="AL16">
        <v>76.242537999999996</v>
      </c>
      <c r="AM16">
        <v>0</v>
      </c>
      <c r="AN16">
        <v>1.1493500000000001</v>
      </c>
      <c r="AO16">
        <v>0</v>
      </c>
      <c r="AP16">
        <v>3.5845069999999999</v>
      </c>
      <c r="AQ16">
        <v>0</v>
      </c>
      <c r="AR16">
        <v>35.153236999999997</v>
      </c>
      <c r="AS16">
        <v>36.560561999999997</v>
      </c>
      <c r="AT16">
        <v>16.921844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6.5087479999999998</v>
      </c>
      <c r="BB16">
        <v>5.1700200000000001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2717.8480690000006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659.35467000000006</v>
      </c>
      <c r="L17">
        <v>204.82019099999999</v>
      </c>
      <c r="M17">
        <v>89.420178000000007</v>
      </c>
      <c r="N17">
        <v>115.39152300000001</v>
      </c>
      <c r="O17">
        <v>120.776822</v>
      </c>
      <c r="P17">
        <v>126.462592</v>
      </c>
      <c r="Q17">
        <v>16.437456999999998</v>
      </c>
      <c r="R17">
        <v>40.846435999999997</v>
      </c>
      <c r="S17">
        <v>25.475097000000002</v>
      </c>
      <c r="T17">
        <v>1.437219</v>
      </c>
      <c r="U17">
        <v>390.78449999999998</v>
      </c>
      <c r="V17">
        <v>20.06992</v>
      </c>
      <c r="W17">
        <v>42.754719000000001</v>
      </c>
      <c r="X17">
        <v>142.03327999999999</v>
      </c>
      <c r="Y17">
        <v>0</v>
      </c>
      <c r="Z17">
        <v>12.58384</v>
      </c>
      <c r="AA17">
        <v>27.06062</v>
      </c>
      <c r="AB17">
        <v>46.797483999999997</v>
      </c>
      <c r="AC17">
        <v>33.608676000000003</v>
      </c>
      <c r="AD17">
        <v>31.506014</v>
      </c>
      <c r="AE17">
        <v>57.098345999999999</v>
      </c>
      <c r="AF17">
        <v>0</v>
      </c>
      <c r="AG17">
        <v>46.374858000000003</v>
      </c>
      <c r="AH17">
        <v>173.64577199999999</v>
      </c>
      <c r="AI17">
        <v>17.666319000000001</v>
      </c>
      <c r="AJ17">
        <v>0</v>
      </c>
      <c r="AK17">
        <v>65.604401999999993</v>
      </c>
      <c r="AL17">
        <v>76.242537999999996</v>
      </c>
      <c r="AM17">
        <v>0</v>
      </c>
      <c r="AN17">
        <v>1.1493500000000001</v>
      </c>
      <c r="AO17">
        <v>0</v>
      </c>
      <c r="AP17">
        <v>3.5845069999999999</v>
      </c>
      <c r="AQ17">
        <v>0</v>
      </c>
      <c r="AR17">
        <v>35.153236999999997</v>
      </c>
      <c r="AS17">
        <v>36.560561999999997</v>
      </c>
      <c r="AT17">
        <v>16.540338999999999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6.5087479999999998</v>
      </c>
      <c r="BB17">
        <v>5.1700200000000001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2705.9173870000009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659.35467000000006</v>
      </c>
      <c r="L18">
        <v>296.003241</v>
      </c>
      <c r="M18">
        <v>89.420178000000007</v>
      </c>
      <c r="N18">
        <v>115.39152300000001</v>
      </c>
      <c r="O18">
        <v>120.776822</v>
      </c>
      <c r="P18">
        <v>126.462592</v>
      </c>
      <c r="Q18">
        <v>16.437456999999998</v>
      </c>
      <c r="R18">
        <v>40.846435999999997</v>
      </c>
      <c r="S18">
        <v>25.475097000000002</v>
      </c>
      <c r="T18">
        <v>1.437219</v>
      </c>
      <c r="U18">
        <v>390.78449999999998</v>
      </c>
      <c r="V18">
        <v>20.06992</v>
      </c>
      <c r="W18">
        <v>42.754719000000001</v>
      </c>
      <c r="X18">
        <v>142.03327999999999</v>
      </c>
      <c r="Y18">
        <v>0</v>
      </c>
      <c r="Z18">
        <v>12.58384</v>
      </c>
      <c r="AA18">
        <v>27.06062</v>
      </c>
      <c r="AB18">
        <v>46.797483999999997</v>
      </c>
      <c r="AC18">
        <v>33.608676000000003</v>
      </c>
      <c r="AD18">
        <v>31.506014</v>
      </c>
      <c r="AE18">
        <v>57.098345999999999</v>
      </c>
      <c r="AF18">
        <v>0</v>
      </c>
      <c r="AG18">
        <v>46.374858000000003</v>
      </c>
      <c r="AH18">
        <v>173.64577199999999</v>
      </c>
      <c r="AI18">
        <v>17.666319000000001</v>
      </c>
      <c r="AJ18">
        <v>0</v>
      </c>
      <c r="AK18">
        <v>65.604401999999993</v>
      </c>
      <c r="AL18">
        <v>76.242537999999996</v>
      </c>
      <c r="AM18">
        <v>0</v>
      </c>
      <c r="AN18">
        <v>1.1493500000000001</v>
      </c>
      <c r="AO18">
        <v>0</v>
      </c>
      <c r="AP18">
        <v>3.5845069999999999</v>
      </c>
      <c r="AQ18">
        <v>0</v>
      </c>
      <c r="AR18">
        <v>35.153236999999997</v>
      </c>
      <c r="AS18">
        <v>36.560561999999997</v>
      </c>
      <c r="AT18">
        <v>18.666599000000001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6.5087479999999998</v>
      </c>
      <c r="BB18">
        <v>5.1700200000000001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2799.226697000001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659.35467000000006</v>
      </c>
      <c r="L19">
        <v>389.42649999999998</v>
      </c>
      <c r="M19">
        <v>89.420178000000007</v>
      </c>
      <c r="N19">
        <v>115.39152300000001</v>
      </c>
      <c r="O19">
        <v>120.776822</v>
      </c>
      <c r="P19">
        <v>126.462592</v>
      </c>
      <c r="Q19">
        <v>16.437456999999998</v>
      </c>
      <c r="R19">
        <v>40.846435999999997</v>
      </c>
      <c r="S19">
        <v>25.475097000000002</v>
      </c>
      <c r="T19">
        <v>1.437219</v>
      </c>
      <c r="U19">
        <v>390.78449999999998</v>
      </c>
      <c r="V19">
        <v>20.06992</v>
      </c>
      <c r="W19">
        <v>42.754719000000001</v>
      </c>
      <c r="X19">
        <v>142.03327999999999</v>
      </c>
      <c r="Y19">
        <v>0</v>
      </c>
      <c r="Z19">
        <v>12.58384</v>
      </c>
      <c r="AA19">
        <v>27.06062</v>
      </c>
      <c r="AB19">
        <v>46.797483999999997</v>
      </c>
      <c r="AC19">
        <v>33.608676000000003</v>
      </c>
      <c r="AD19">
        <v>31.506014</v>
      </c>
      <c r="AE19">
        <v>57.098345999999999</v>
      </c>
      <c r="AF19">
        <v>0</v>
      </c>
      <c r="AG19">
        <v>46.374858000000003</v>
      </c>
      <c r="AH19">
        <v>173.64577199999999</v>
      </c>
      <c r="AI19">
        <v>17.666319000000001</v>
      </c>
      <c r="AJ19">
        <v>0</v>
      </c>
      <c r="AK19">
        <v>65.604401999999993</v>
      </c>
      <c r="AL19">
        <v>76.242537999999996</v>
      </c>
      <c r="AM19">
        <v>0</v>
      </c>
      <c r="AN19">
        <v>1.1493500000000001</v>
      </c>
      <c r="AO19">
        <v>0</v>
      </c>
      <c r="AP19">
        <v>3.5845069999999999</v>
      </c>
      <c r="AQ19">
        <v>0</v>
      </c>
      <c r="AR19">
        <v>35.153236999999997</v>
      </c>
      <c r="AS19">
        <v>36.560561999999997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6.5087479999999998</v>
      </c>
      <c r="BB19">
        <v>5.1700200000000001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2893.2813610000007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659.35467000000006</v>
      </c>
      <c r="L20">
        <v>389.42649999999998</v>
      </c>
      <c r="M20">
        <v>89.420178000000007</v>
      </c>
      <c r="N20">
        <v>115.39152300000001</v>
      </c>
      <c r="O20">
        <v>120.776822</v>
      </c>
      <c r="P20">
        <v>126.462592</v>
      </c>
      <c r="Q20">
        <v>16.437456999999998</v>
      </c>
      <c r="R20">
        <v>40.846435999999997</v>
      </c>
      <c r="S20">
        <v>25.475097000000002</v>
      </c>
      <c r="T20">
        <v>1.437219</v>
      </c>
      <c r="U20">
        <v>390.78449999999998</v>
      </c>
      <c r="V20">
        <v>20.06992</v>
      </c>
      <c r="W20">
        <v>42.754719000000001</v>
      </c>
      <c r="X20">
        <v>142.03327999999999</v>
      </c>
      <c r="Y20">
        <v>0</v>
      </c>
      <c r="Z20">
        <v>12.58384</v>
      </c>
      <c r="AA20">
        <v>27.06062</v>
      </c>
      <c r="AB20">
        <v>46.797483999999997</v>
      </c>
      <c r="AC20">
        <v>33.608676000000003</v>
      </c>
      <c r="AD20">
        <v>31.506014</v>
      </c>
      <c r="AE20">
        <v>57.098345999999999</v>
      </c>
      <c r="AF20">
        <v>0</v>
      </c>
      <c r="AG20">
        <v>46.374858000000003</v>
      </c>
      <c r="AH20">
        <v>173.64577199999999</v>
      </c>
      <c r="AI20">
        <v>4.1221410000000001</v>
      </c>
      <c r="AJ20">
        <v>0</v>
      </c>
      <c r="AK20">
        <v>65.604401999999993</v>
      </c>
      <c r="AL20">
        <v>76.242537999999996</v>
      </c>
      <c r="AM20">
        <v>0</v>
      </c>
      <c r="AN20">
        <v>1.1493500000000001</v>
      </c>
      <c r="AO20">
        <v>0</v>
      </c>
      <c r="AP20">
        <v>3.5845069999999999</v>
      </c>
      <c r="AQ20">
        <v>0</v>
      </c>
      <c r="AR20">
        <v>35.153236999999997</v>
      </c>
      <c r="AS20">
        <v>36.560561999999997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6.5087479999999998</v>
      </c>
      <c r="BB20">
        <v>5.1700200000000001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2879.7371830000006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659.35467000000006</v>
      </c>
      <c r="L21">
        <v>389.42649999999998</v>
      </c>
      <c r="M21">
        <v>89.420178000000007</v>
      </c>
      <c r="N21">
        <v>115.39152300000001</v>
      </c>
      <c r="O21">
        <v>120.776822</v>
      </c>
      <c r="P21">
        <v>126.462592</v>
      </c>
      <c r="Q21">
        <v>16.437456999999998</v>
      </c>
      <c r="R21">
        <v>40.846435999999997</v>
      </c>
      <c r="S21">
        <v>25.475097000000002</v>
      </c>
      <c r="T21">
        <v>1.437219</v>
      </c>
      <c r="U21">
        <v>390.78449999999998</v>
      </c>
      <c r="V21">
        <v>20.06992</v>
      </c>
      <c r="W21">
        <v>42.754719000000001</v>
      </c>
      <c r="X21">
        <v>142.03327999999999</v>
      </c>
      <c r="Y21">
        <v>0</v>
      </c>
      <c r="Z21">
        <v>12.58384</v>
      </c>
      <c r="AA21">
        <v>27.06062</v>
      </c>
      <c r="AB21">
        <v>46.797483999999997</v>
      </c>
      <c r="AC21">
        <v>33.608676000000003</v>
      </c>
      <c r="AD21">
        <v>31.506014</v>
      </c>
      <c r="AE21">
        <v>57.098345999999999</v>
      </c>
      <c r="AF21">
        <v>0</v>
      </c>
      <c r="AG21">
        <v>46.374858000000003</v>
      </c>
      <c r="AH21">
        <v>173.64577199999999</v>
      </c>
      <c r="AI21">
        <v>4.1221410000000001</v>
      </c>
      <c r="AJ21">
        <v>0</v>
      </c>
      <c r="AK21">
        <v>65.604401999999993</v>
      </c>
      <c r="AL21">
        <v>76.242537999999996</v>
      </c>
      <c r="AM21">
        <v>0</v>
      </c>
      <c r="AN21">
        <v>1.1493500000000001</v>
      </c>
      <c r="AO21">
        <v>0</v>
      </c>
      <c r="AP21">
        <v>3.5845069999999999</v>
      </c>
      <c r="AQ21">
        <v>0</v>
      </c>
      <c r="AR21">
        <v>35.153236999999997</v>
      </c>
      <c r="AS21">
        <v>36.560561999999997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8.9492569999999994</v>
      </c>
      <c r="BA21">
        <v>6.5087479999999998</v>
      </c>
      <c r="BB21">
        <v>5.1700200000000001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2879.7371830000006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659.35467000000006</v>
      </c>
      <c r="L22">
        <v>389.42649999999998</v>
      </c>
      <c r="M22">
        <v>89.420178000000007</v>
      </c>
      <c r="N22">
        <v>115.39152300000001</v>
      </c>
      <c r="O22">
        <v>120.776822</v>
      </c>
      <c r="P22">
        <v>126.462592</v>
      </c>
      <c r="Q22">
        <v>16.437456999999998</v>
      </c>
      <c r="R22">
        <v>40.846435999999997</v>
      </c>
      <c r="S22">
        <v>25.475097000000002</v>
      </c>
      <c r="T22">
        <v>1.437219</v>
      </c>
      <c r="U22">
        <v>390.78449999999998</v>
      </c>
      <c r="V22">
        <v>20.06992</v>
      </c>
      <c r="W22">
        <v>42.754719000000001</v>
      </c>
      <c r="X22">
        <v>142.03327999999999</v>
      </c>
      <c r="Y22">
        <v>0</v>
      </c>
      <c r="Z22">
        <v>12.58384</v>
      </c>
      <c r="AA22">
        <v>27.06062</v>
      </c>
      <c r="AB22">
        <v>46.797483999999997</v>
      </c>
      <c r="AC22">
        <v>33.608676000000003</v>
      </c>
      <c r="AD22">
        <v>31.506014</v>
      </c>
      <c r="AE22">
        <v>57.098345999999999</v>
      </c>
      <c r="AF22">
        <v>0</v>
      </c>
      <c r="AG22">
        <v>46.374858000000003</v>
      </c>
      <c r="AH22">
        <v>173.64577199999999</v>
      </c>
      <c r="AI22">
        <v>4.1221410000000001</v>
      </c>
      <c r="AJ22">
        <v>0</v>
      </c>
      <c r="AK22">
        <v>65.604401999999993</v>
      </c>
      <c r="AL22">
        <v>76.242537999999996</v>
      </c>
      <c r="AM22">
        <v>0</v>
      </c>
      <c r="AN22">
        <v>1.1493500000000001</v>
      </c>
      <c r="AO22">
        <v>0</v>
      </c>
      <c r="AP22">
        <v>3.5845069999999999</v>
      </c>
      <c r="AQ22">
        <v>0</v>
      </c>
      <c r="AR22">
        <v>35.153236999999997</v>
      </c>
      <c r="AS22">
        <v>36.560561999999997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8.9492569999999994</v>
      </c>
      <c r="BA22">
        <v>6.5087479999999998</v>
      </c>
      <c r="BB22">
        <v>5.1700200000000001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2879.7371830000006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659.35467000000006</v>
      </c>
      <c r="L23">
        <v>389.42649999999998</v>
      </c>
      <c r="M23">
        <v>89.420178000000007</v>
      </c>
      <c r="N23">
        <v>115.39152300000001</v>
      </c>
      <c r="O23">
        <v>120.776822</v>
      </c>
      <c r="P23">
        <v>126.462592</v>
      </c>
      <c r="Q23">
        <v>16.437456999999998</v>
      </c>
      <c r="R23">
        <v>40.846435999999997</v>
      </c>
      <c r="S23">
        <v>25.475097000000002</v>
      </c>
      <c r="T23">
        <v>1.437219</v>
      </c>
      <c r="U23">
        <v>390.78449999999998</v>
      </c>
      <c r="V23">
        <v>20.06992</v>
      </c>
      <c r="W23">
        <v>42.754719000000001</v>
      </c>
      <c r="X23">
        <v>142.03327999999999</v>
      </c>
      <c r="Y23">
        <v>0</v>
      </c>
      <c r="Z23">
        <v>12.58384</v>
      </c>
      <c r="AA23">
        <v>27.06062</v>
      </c>
      <c r="AB23">
        <v>46.797483999999997</v>
      </c>
      <c r="AC23">
        <v>33.608676000000003</v>
      </c>
      <c r="AD23">
        <v>31.506014</v>
      </c>
      <c r="AE23">
        <v>57.098345999999999</v>
      </c>
      <c r="AF23">
        <v>0</v>
      </c>
      <c r="AG23">
        <v>46.374858000000003</v>
      </c>
      <c r="AH23">
        <v>173.64577199999999</v>
      </c>
      <c r="AI23">
        <v>4.1221410000000001</v>
      </c>
      <c r="AJ23">
        <v>0</v>
      </c>
      <c r="AK23">
        <v>65.604401999999993</v>
      </c>
      <c r="AL23">
        <v>76.242537999999996</v>
      </c>
      <c r="AM23">
        <v>0</v>
      </c>
      <c r="AN23">
        <v>1.1493500000000001</v>
      </c>
      <c r="AO23">
        <v>0</v>
      </c>
      <c r="AP23">
        <v>3.5845069999999999</v>
      </c>
      <c r="AQ23">
        <v>0</v>
      </c>
      <c r="AR23">
        <v>35.153236999999997</v>
      </c>
      <c r="AS23">
        <v>36.560561999999997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8.9492569999999994</v>
      </c>
      <c r="BA23">
        <v>6.5087479999999998</v>
      </c>
      <c r="BB23">
        <v>5.1700200000000001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2879.7371830000006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659.35467000000006</v>
      </c>
      <c r="L24">
        <v>389.42649999999998</v>
      </c>
      <c r="M24">
        <v>89.420178000000007</v>
      </c>
      <c r="N24">
        <v>115.39152300000001</v>
      </c>
      <c r="O24">
        <v>120.776822</v>
      </c>
      <c r="P24">
        <v>126.462592</v>
      </c>
      <c r="Q24">
        <v>16.437456999999998</v>
      </c>
      <c r="R24">
        <v>40.846435999999997</v>
      </c>
      <c r="S24">
        <v>25.475097000000002</v>
      </c>
      <c r="T24">
        <v>1.437219</v>
      </c>
      <c r="U24">
        <v>390.78449999999998</v>
      </c>
      <c r="V24">
        <v>20.06992</v>
      </c>
      <c r="W24">
        <v>42.754719000000001</v>
      </c>
      <c r="X24">
        <v>142.03327999999999</v>
      </c>
      <c r="Y24">
        <v>0</v>
      </c>
      <c r="Z24">
        <v>12.58384</v>
      </c>
      <c r="AA24">
        <v>27.06062</v>
      </c>
      <c r="AB24">
        <v>46.797483999999997</v>
      </c>
      <c r="AC24">
        <v>33.608676000000003</v>
      </c>
      <c r="AD24">
        <v>31.506014</v>
      </c>
      <c r="AE24">
        <v>57.098345999999999</v>
      </c>
      <c r="AF24">
        <v>0</v>
      </c>
      <c r="AG24">
        <v>46.374858000000003</v>
      </c>
      <c r="AH24">
        <v>173.64577199999999</v>
      </c>
      <c r="AI24">
        <v>7.3609660000000003</v>
      </c>
      <c r="AJ24">
        <v>0</v>
      </c>
      <c r="AK24">
        <v>65.604401999999993</v>
      </c>
      <c r="AL24">
        <v>76.242537999999996</v>
      </c>
      <c r="AM24">
        <v>0</v>
      </c>
      <c r="AN24">
        <v>1.1493500000000001</v>
      </c>
      <c r="AO24">
        <v>0</v>
      </c>
      <c r="AP24">
        <v>3.5845069999999999</v>
      </c>
      <c r="AQ24">
        <v>0</v>
      </c>
      <c r="AR24">
        <v>35.153236999999997</v>
      </c>
      <c r="AS24">
        <v>36.560561999999997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8.9492569999999994</v>
      </c>
      <c r="BA24">
        <v>6.5087479999999998</v>
      </c>
      <c r="BB24">
        <v>5.1700200000000001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2882.976008000001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659.35467000000006</v>
      </c>
      <c r="L25">
        <v>389.42649999999998</v>
      </c>
      <c r="M25">
        <v>89.420178000000007</v>
      </c>
      <c r="N25">
        <v>115.39152300000001</v>
      </c>
      <c r="O25">
        <v>120.776822</v>
      </c>
      <c r="P25">
        <v>88.999651</v>
      </c>
      <c r="Q25">
        <v>16.437456999999998</v>
      </c>
      <c r="R25">
        <v>40.846435999999997</v>
      </c>
      <c r="S25">
        <v>25.475097000000002</v>
      </c>
      <c r="T25">
        <v>1.437219</v>
      </c>
      <c r="U25">
        <v>390.78449999999998</v>
      </c>
      <c r="V25">
        <v>20.06992</v>
      </c>
      <c r="W25">
        <v>42.754719000000001</v>
      </c>
      <c r="X25">
        <v>142.03327999999999</v>
      </c>
      <c r="Y25">
        <v>0</v>
      </c>
      <c r="Z25">
        <v>12.58384</v>
      </c>
      <c r="AA25">
        <v>27.06062</v>
      </c>
      <c r="AB25">
        <v>46.797483999999997</v>
      </c>
      <c r="AC25">
        <v>33.608676000000003</v>
      </c>
      <c r="AD25">
        <v>31.506014</v>
      </c>
      <c r="AE25">
        <v>57.098345999999999</v>
      </c>
      <c r="AF25">
        <v>0</v>
      </c>
      <c r="AG25">
        <v>46.374858000000003</v>
      </c>
      <c r="AH25">
        <v>173.64577199999999</v>
      </c>
      <c r="AI25">
        <v>11.777545999999999</v>
      </c>
      <c r="AJ25">
        <v>0</v>
      </c>
      <c r="AK25">
        <v>65.604401999999993</v>
      </c>
      <c r="AL25">
        <v>76.242537999999996</v>
      </c>
      <c r="AM25">
        <v>0</v>
      </c>
      <c r="AN25">
        <v>1.1493500000000001</v>
      </c>
      <c r="AO25">
        <v>0</v>
      </c>
      <c r="AP25">
        <v>3.5845069999999999</v>
      </c>
      <c r="AQ25">
        <v>0</v>
      </c>
      <c r="AR25">
        <v>35.153236999999997</v>
      </c>
      <c r="AS25">
        <v>36.560561999999997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8.9492569999999994</v>
      </c>
      <c r="BA25">
        <v>6.5087479999999998</v>
      </c>
      <c r="BB25">
        <v>5.1700200000000001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2849.9296470000008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594.37975100000006</v>
      </c>
      <c r="L26">
        <v>387.764363</v>
      </c>
      <c r="M26">
        <v>89.420178000000007</v>
      </c>
      <c r="N26">
        <v>115.39152300000001</v>
      </c>
      <c r="O26">
        <v>120.776822</v>
      </c>
      <c r="P26">
        <v>88.999651</v>
      </c>
      <c r="Q26">
        <v>16.437456999999998</v>
      </c>
      <c r="R26">
        <v>40.846435999999997</v>
      </c>
      <c r="S26">
        <v>25.475097000000002</v>
      </c>
      <c r="T26">
        <v>1.437219</v>
      </c>
      <c r="U26">
        <v>390.78449999999998</v>
      </c>
      <c r="V26">
        <v>20.06992</v>
      </c>
      <c r="W26">
        <v>42.754719000000001</v>
      </c>
      <c r="X26">
        <v>142.03327999999999</v>
      </c>
      <c r="Y26">
        <v>0</v>
      </c>
      <c r="Z26">
        <v>12.58384</v>
      </c>
      <c r="AA26">
        <v>27.06062</v>
      </c>
      <c r="AB26">
        <v>46.797483999999997</v>
      </c>
      <c r="AC26">
        <v>33.608676000000003</v>
      </c>
      <c r="AD26">
        <v>31.506014</v>
      </c>
      <c r="AE26">
        <v>57.098345999999999</v>
      </c>
      <c r="AF26">
        <v>0</v>
      </c>
      <c r="AG26">
        <v>46.374858000000003</v>
      </c>
      <c r="AH26">
        <v>173.64577199999999</v>
      </c>
      <c r="AI26">
        <v>57.415537999999998</v>
      </c>
      <c r="AJ26">
        <v>0</v>
      </c>
      <c r="AK26">
        <v>65.604401999999993</v>
      </c>
      <c r="AL26">
        <v>76.242537999999996</v>
      </c>
      <c r="AM26">
        <v>0</v>
      </c>
      <c r="AN26">
        <v>1.1493500000000001</v>
      </c>
      <c r="AO26">
        <v>0</v>
      </c>
      <c r="AP26">
        <v>3.5845069999999999</v>
      </c>
      <c r="AQ26">
        <v>0</v>
      </c>
      <c r="AR26">
        <v>35.153236999999997</v>
      </c>
      <c r="AS26">
        <v>36.560561999999997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8.9492569999999994</v>
      </c>
      <c r="BA26">
        <v>6.5087479999999998</v>
      </c>
      <c r="BB26">
        <v>5.1700200000000001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2828.9305830000012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659.35467000000006</v>
      </c>
      <c r="L27">
        <v>389.42649999999998</v>
      </c>
      <c r="M27">
        <v>89.420178000000007</v>
      </c>
      <c r="N27">
        <v>115.39152300000001</v>
      </c>
      <c r="O27">
        <v>120.776822</v>
      </c>
      <c r="P27">
        <v>88.999651</v>
      </c>
      <c r="Q27">
        <v>16.437456999999998</v>
      </c>
      <c r="R27">
        <v>40.846435999999997</v>
      </c>
      <c r="S27">
        <v>25.475097000000002</v>
      </c>
      <c r="T27">
        <v>1.437219</v>
      </c>
      <c r="U27">
        <v>325.65375</v>
      </c>
      <c r="V27">
        <v>20.06992</v>
      </c>
      <c r="W27">
        <v>42.754719000000001</v>
      </c>
      <c r="X27">
        <v>142.03327999999999</v>
      </c>
      <c r="Y27">
        <v>0</v>
      </c>
      <c r="Z27">
        <v>12.58384</v>
      </c>
      <c r="AA27">
        <v>40.629044</v>
      </c>
      <c r="AB27">
        <v>46.797483999999997</v>
      </c>
      <c r="AC27">
        <v>33.608676000000003</v>
      </c>
      <c r="AD27">
        <v>31.506014</v>
      </c>
      <c r="AE27">
        <v>57.098345999999999</v>
      </c>
      <c r="AF27">
        <v>0</v>
      </c>
      <c r="AG27">
        <v>46.374858000000003</v>
      </c>
      <c r="AH27">
        <v>173.64577199999999</v>
      </c>
      <c r="AI27">
        <v>76.554051000000001</v>
      </c>
      <c r="AJ27">
        <v>0</v>
      </c>
      <c r="AK27">
        <v>65.604401999999993</v>
      </c>
      <c r="AL27">
        <v>76.242537999999996</v>
      </c>
      <c r="AM27">
        <v>0</v>
      </c>
      <c r="AN27">
        <v>1.1493500000000001</v>
      </c>
      <c r="AO27">
        <v>0</v>
      </c>
      <c r="AP27">
        <v>3.5845069999999999</v>
      </c>
      <c r="AQ27">
        <v>0</v>
      </c>
      <c r="AR27">
        <v>35.153236999999997</v>
      </c>
      <c r="AS27">
        <v>36.560561999999997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8.9492569999999994</v>
      </c>
      <c r="BA27">
        <v>6.5087479999999998</v>
      </c>
      <c r="BB27">
        <v>5.1700200000000001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2863.1438260000004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592.46538899999996</v>
      </c>
      <c r="L28">
        <v>369.62761999999998</v>
      </c>
      <c r="M28">
        <v>89.420178000000007</v>
      </c>
      <c r="N28">
        <v>115.39152300000001</v>
      </c>
      <c r="O28">
        <v>120.776822</v>
      </c>
      <c r="P28">
        <v>88.999651</v>
      </c>
      <c r="Q28">
        <v>16.437456999999998</v>
      </c>
      <c r="R28">
        <v>40.846435999999997</v>
      </c>
      <c r="S28">
        <v>25.475097000000002</v>
      </c>
      <c r="T28">
        <v>1.437219</v>
      </c>
      <c r="U28">
        <v>325.65375</v>
      </c>
      <c r="V28">
        <v>20.06992</v>
      </c>
      <c r="W28">
        <v>42.754719000000001</v>
      </c>
      <c r="X28">
        <v>142.03327999999999</v>
      </c>
      <c r="Y28">
        <v>0</v>
      </c>
      <c r="Z28">
        <v>12.58384</v>
      </c>
      <c r="AA28">
        <v>40.629044</v>
      </c>
      <c r="AB28">
        <v>46.797483999999997</v>
      </c>
      <c r="AC28">
        <v>33.608676000000003</v>
      </c>
      <c r="AD28">
        <v>31.506014</v>
      </c>
      <c r="AE28">
        <v>57.098345999999999</v>
      </c>
      <c r="AF28">
        <v>0</v>
      </c>
      <c r="AG28">
        <v>46.374858000000003</v>
      </c>
      <c r="AH28">
        <v>173.64577199999999</v>
      </c>
      <c r="AI28">
        <v>76.554051000000001</v>
      </c>
      <c r="AJ28">
        <v>0</v>
      </c>
      <c r="AK28">
        <v>65.604401999999993</v>
      </c>
      <c r="AL28">
        <v>76.242537999999996</v>
      </c>
      <c r="AM28">
        <v>0</v>
      </c>
      <c r="AN28">
        <v>1.1493500000000001</v>
      </c>
      <c r="AO28">
        <v>0</v>
      </c>
      <c r="AP28">
        <v>5.5621660000000004</v>
      </c>
      <c r="AQ28">
        <v>0</v>
      </c>
      <c r="AR28">
        <v>35.153236999999997</v>
      </c>
      <c r="AS28">
        <v>36.560561999999997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8.9492569999999994</v>
      </c>
      <c r="BA28">
        <v>6.5087479999999998</v>
      </c>
      <c r="BB28">
        <v>5.1700200000000001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2778.433324000001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520.78394900000001</v>
      </c>
      <c r="L29">
        <v>387.764363</v>
      </c>
      <c r="M29">
        <v>89.420178000000007</v>
      </c>
      <c r="N29">
        <v>115.39152300000001</v>
      </c>
      <c r="O29">
        <v>120.776822</v>
      </c>
      <c r="P29">
        <v>86.763228999999995</v>
      </c>
      <c r="Q29">
        <v>16.437456999999998</v>
      </c>
      <c r="R29">
        <v>40.846435999999997</v>
      </c>
      <c r="S29">
        <v>25.475097000000002</v>
      </c>
      <c r="T29">
        <v>1.437219</v>
      </c>
      <c r="U29">
        <v>325.65375</v>
      </c>
      <c r="V29">
        <v>20.06992</v>
      </c>
      <c r="W29">
        <v>42.754719000000001</v>
      </c>
      <c r="X29">
        <v>142.03327999999999</v>
      </c>
      <c r="Y29">
        <v>0</v>
      </c>
      <c r="Z29">
        <v>12.58384</v>
      </c>
      <c r="AA29">
        <v>40.629044</v>
      </c>
      <c r="AB29">
        <v>46.797483999999997</v>
      </c>
      <c r="AC29">
        <v>33.608676000000003</v>
      </c>
      <c r="AD29">
        <v>31.506014</v>
      </c>
      <c r="AE29">
        <v>57.098345999999999</v>
      </c>
      <c r="AF29">
        <v>0</v>
      </c>
      <c r="AG29">
        <v>46.374858000000003</v>
      </c>
      <c r="AH29">
        <v>173.64577199999999</v>
      </c>
      <c r="AI29">
        <v>76.554051000000001</v>
      </c>
      <c r="AJ29">
        <v>0</v>
      </c>
      <c r="AK29">
        <v>65.604401999999993</v>
      </c>
      <c r="AL29">
        <v>76.242537999999996</v>
      </c>
      <c r="AM29">
        <v>0</v>
      </c>
      <c r="AN29">
        <v>1.1493500000000001</v>
      </c>
      <c r="AO29">
        <v>0</v>
      </c>
      <c r="AP29">
        <v>5.5621660000000004</v>
      </c>
      <c r="AQ29">
        <v>0</v>
      </c>
      <c r="AR29">
        <v>35.153236999999997</v>
      </c>
      <c r="AS29">
        <v>36.560561999999997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8.9492569999999994</v>
      </c>
      <c r="BA29">
        <v>6.5087479999999998</v>
      </c>
      <c r="BB29">
        <v>5.1700200000000001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2722.6522050000008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520.78394900000001</v>
      </c>
      <c r="L30">
        <v>292.71322199999997</v>
      </c>
      <c r="M30">
        <v>89.420178000000007</v>
      </c>
      <c r="N30">
        <v>115.39152300000001</v>
      </c>
      <c r="O30">
        <v>120.776822</v>
      </c>
      <c r="P30">
        <v>86.763228999999995</v>
      </c>
      <c r="Q30">
        <v>16.437456999999998</v>
      </c>
      <c r="R30">
        <v>40.846435999999997</v>
      </c>
      <c r="S30">
        <v>25.475097000000002</v>
      </c>
      <c r="T30">
        <v>1.437219</v>
      </c>
      <c r="U30">
        <v>325.65375</v>
      </c>
      <c r="V30">
        <v>20.06992</v>
      </c>
      <c r="W30">
        <v>42.754719000000001</v>
      </c>
      <c r="X30">
        <v>142.03327999999999</v>
      </c>
      <c r="Y30">
        <v>0</v>
      </c>
      <c r="Z30">
        <v>12.58384</v>
      </c>
      <c r="AA30">
        <v>40.629044</v>
      </c>
      <c r="AB30">
        <v>46.797483999999997</v>
      </c>
      <c r="AC30">
        <v>33.608676000000003</v>
      </c>
      <c r="AD30">
        <v>31.506014</v>
      </c>
      <c r="AE30">
        <v>57.098345999999999</v>
      </c>
      <c r="AF30">
        <v>0</v>
      </c>
      <c r="AG30">
        <v>46.374858000000003</v>
      </c>
      <c r="AH30">
        <v>173.64577199999999</v>
      </c>
      <c r="AI30">
        <v>76.554051000000001</v>
      </c>
      <c r="AJ30">
        <v>0</v>
      </c>
      <c r="AK30">
        <v>65.604401999999993</v>
      </c>
      <c r="AL30">
        <v>76.242537999999996</v>
      </c>
      <c r="AM30">
        <v>0</v>
      </c>
      <c r="AN30">
        <v>1.1493500000000001</v>
      </c>
      <c r="AO30">
        <v>0</v>
      </c>
      <c r="AP30">
        <v>5.5621660000000004</v>
      </c>
      <c r="AQ30">
        <v>0</v>
      </c>
      <c r="AR30">
        <v>35.153236999999997</v>
      </c>
      <c r="AS30">
        <v>36.560561999999997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8.9492569999999994</v>
      </c>
      <c r="BA30">
        <v>6.5087479999999998</v>
      </c>
      <c r="BB30">
        <v>5.1700200000000001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2627.6010640000009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432.59516100000002</v>
      </c>
      <c r="L31">
        <v>248.675186</v>
      </c>
      <c r="M31">
        <v>89.420178000000007</v>
      </c>
      <c r="N31">
        <v>115.39152300000001</v>
      </c>
      <c r="O31">
        <v>120.776822</v>
      </c>
      <c r="P31">
        <v>86.763228999999995</v>
      </c>
      <c r="Q31">
        <v>16.672025000000001</v>
      </c>
      <c r="R31">
        <v>41.697864000000003</v>
      </c>
      <c r="S31">
        <v>25.822942999999999</v>
      </c>
      <c r="T31">
        <v>2.172472</v>
      </c>
      <c r="U31">
        <v>325.65375</v>
      </c>
      <c r="V31">
        <v>20.06992</v>
      </c>
      <c r="W31">
        <v>42.754719000000001</v>
      </c>
      <c r="X31">
        <v>141.87793099999999</v>
      </c>
      <c r="Y31">
        <v>0</v>
      </c>
      <c r="Z31">
        <v>12.58384</v>
      </c>
      <c r="AA31">
        <v>40.629044</v>
      </c>
      <c r="AB31">
        <v>46.797483999999997</v>
      </c>
      <c r="AC31">
        <v>33.608676000000003</v>
      </c>
      <c r="AD31">
        <v>31.506014</v>
      </c>
      <c r="AE31">
        <v>57.098345999999999</v>
      </c>
      <c r="AF31">
        <v>0</v>
      </c>
      <c r="AG31">
        <v>46.374858000000003</v>
      </c>
      <c r="AH31">
        <v>173.64577199999999</v>
      </c>
      <c r="AI31">
        <v>57.415537999999998</v>
      </c>
      <c r="AJ31">
        <v>0</v>
      </c>
      <c r="AK31">
        <v>65.604401999999993</v>
      </c>
      <c r="AL31">
        <v>76.242537999999996</v>
      </c>
      <c r="AM31">
        <v>0</v>
      </c>
      <c r="AN31">
        <v>1.1493500000000001</v>
      </c>
      <c r="AO31">
        <v>0</v>
      </c>
      <c r="AP31">
        <v>5.5621660000000004</v>
      </c>
      <c r="AQ31">
        <v>0</v>
      </c>
      <c r="AR31">
        <v>35.153236999999997</v>
      </c>
      <c r="AS31">
        <v>36.560561999999997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8.9492569999999994</v>
      </c>
      <c r="BA31">
        <v>6.5087479999999998</v>
      </c>
      <c r="BB31">
        <v>5.1700200000000001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2478.2494730000008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401.71836100000002</v>
      </c>
      <c r="L32">
        <v>260.79433</v>
      </c>
      <c r="M32">
        <v>89.420178000000007</v>
      </c>
      <c r="N32">
        <v>115.39152300000001</v>
      </c>
      <c r="O32">
        <v>120.776822</v>
      </c>
      <c r="P32">
        <v>86.763228999999995</v>
      </c>
      <c r="Q32">
        <v>16.672025000000001</v>
      </c>
      <c r="R32">
        <v>41.697864000000003</v>
      </c>
      <c r="S32">
        <v>25.822942999999999</v>
      </c>
      <c r="T32">
        <v>2.172472</v>
      </c>
      <c r="U32">
        <v>325.65375</v>
      </c>
      <c r="V32">
        <v>20.06992</v>
      </c>
      <c r="W32">
        <v>42.754719000000001</v>
      </c>
      <c r="X32">
        <v>141.87793099999999</v>
      </c>
      <c r="Y32">
        <v>0</v>
      </c>
      <c r="Z32">
        <v>12.58384</v>
      </c>
      <c r="AA32">
        <v>40.629044</v>
      </c>
      <c r="AB32">
        <v>46.797483999999997</v>
      </c>
      <c r="AC32">
        <v>33.608676000000003</v>
      </c>
      <c r="AD32">
        <v>31.506014</v>
      </c>
      <c r="AE32">
        <v>57.098345999999999</v>
      </c>
      <c r="AF32">
        <v>0</v>
      </c>
      <c r="AG32">
        <v>46.374858000000003</v>
      </c>
      <c r="AH32">
        <v>173.64577199999999</v>
      </c>
      <c r="AI32">
        <v>7.3609660000000003</v>
      </c>
      <c r="AJ32">
        <v>0</v>
      </c>
      <c r="AK32">
        <v>65.604401999999993</v>
      </c>
      <c r="AL32">
        <v>76.242537999999996</v>
      </c>
      <c r="AM32">
        <v>0</v>
      </c>
      <c r="AN32">
        <v>1.1493500000000001</v>
      </c>
      <c r="AO32">
        <v>0</v>
      </c>
      <c r="AP32">
        <v>5.5621660000000004</v>
      </c>
      <c r="AQ32">
        <v>0</v>
      </c>
      <c r="AR32">
        <v>35.153236999999997</v>
      </c>
      <c r="AS32">
        <v>36.560561999999997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8.9492569999999994</v>
      </c>
      <c r="BA32">
        <v>6.5087479999999998</v>
      </c>
      <c r="BB32">
        <v>5.1700200000000001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2409.4372450000005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401.71836100000002</v>
      </c>
      <c r="L33">
        <v>260.79433</v>
      </c>
      <c r="M33">
        <v>89.420178000000007</v>
      </c>
      <c r="N33">
        <v>115.39152300000001</v>
      </c>
      <c r="O33">
        <v>120.776822</v>
      </c>
      <c r="P33">
        <v>86.763228999999995</v>
      </c>
      <c r="Q33">
        <v>13.947822</v>
      </c>
      <c r="R33">
        <v>32.957028000000001</v>
      </c>
      <c r="S33">
        <v>20.538668000000001</v>
      </c>
      <c r="T33">
        <v>1.5438400000000001</v>
      </c>
      <c r="U33">
        <v>325.65375</v>
      </c>
      <c r="V33">
        <v>20.06992</v>
      </c>
      <c r="W33">
        <v>42.754719000000001</v>
      </c>
      <c r="X33">
        <v>141.87793099999999</v>
      </c>
      <c r="Y33">
        <v>0</v>
      </c>
      <c r="Z33">
        <v>12.58384</v>
      </c>
      <c r="AA33">
        <v>40.629044</v>
      </c>
      <c r="AB33">
        <v>46.797483999999997</v>
      </c>
      <c r="AC33">
        <v>33.608676000000003</v>
      </c>
      <c r="AD33">
        <v>31.506014</v>
      </c>
      <c r="AE33">
        <v>57.098345999999999</v>
      </c>
      <c r="AF33">
        <v>0</v>
      </c>
      <c r="AG33">
        <v>46.374858000000003</v>
      </c>
      <c r="AH33">
        <v>173.64577199999999</v>
      </c>
      <c r="AI33">
        <v>4.1221410000000001</v>
      </c>
      <c r="AJ33">
        <v>0</v>
      </c>
      <c r="AK33">
        <v>65.604401999999993</v>
      </c>
      <c r="AL33">
        <v>76.242537999999996</v>
      </c>
      <c r="AM33">
        <v>0</v>
      </c>
      <c r="AN33">
        <v>1.1493500000000001</v>
      </c>
      <c r="AO33">
        <v>0</v>
      </c>
      <c r="AP33">
        <v>5.5621660000000004</v>
      </c>
      <c r="AQ33">
        <v>0</v>
      </c>
      <c r="AR33">
        <v>35.153236999999997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8.9492569999999994</v>
      </c>
      <c r="BA33">
        <v>6.5087479999999998</v>
      </c>
      <c r="BB33">
        <v>5.1700200000000001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2388.8204740000006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401.71836100000002</v>
      </c>
      <c r="L34">
        <v>260.79433</v>
      </c>
      <c r="M34">
        <v>89.420178000000007</v>
      </c>
      <c r="N34">
        <v>115.39152300000001</v>
      </c>
      <c r="O34">
        <v>120.776822</v>
      </c>
      <c r="P34">
        <v>86.763228999999995</v>
      </c>
      <c r="Q34">
        <v>14.088775999999999</v>
      </c>
      <c r="R34">
        <v>33.320270000000001</v>
      </c>
      <c r="S34">
        <v>20.755434999999999</v>
      </c>
      <c r="T34">
        <v>1.5438400000000001</v>
      </c>
      <c r="U34">
        <v>325.65375</v>
      </c>
      <c r="V34">
        <v>20.06992</v>
      </c>
      <c r="W34">
        <v>42.754719000000001</v>
      </c>
      <c r="X34">
        <v>141.87793099999999</v>
      </c>
      <c r="Y34">
        <v>0</v>
      </c>
      <c r="Z34">
        <v>12.58384</v>
      </c>
      <c r="AA34">
        <v>40.629044</v>
      </c>
      <c r="AB34">
        <v>46.797483999999997</v>
      </c>
      <c r="AC34">
        <v>33.608676000000003</v>
      </c>
      <c r="AD34">
        <v>31.506014</v>
      </c>
      <c r="AE34">
        <v>57.098345999999999</v>
      </c>
      <c r="AF34">
        <v>0</v>
      </c>
      <c r="AG34">
        <v>46.374858000000003</v>
      </c>
      <c r="AH34">
        <v>173.64577199999999</v>
      </c>
      <c r="AI34">
        <v>0</v>
      </c>
      <c r="AJ34">
        <v>0</v>
      </c>
      <c r="AK34">
        <v>65.604401999999993</v>
      </c>
      <c r="AL34">
        <v>76.242537999999996</v>
      </c>
      <c r="AM34">
        <v>0</v>
      </c>
      <c r="AN34">
        <v>1.1493500000000001</v>
      </c>
      <c r="AO34">
        <v>0</v>
      </c>
      <c r="AP34">
        <v>5.5621660000000004</v>
      </c>
      <c r="AQ34">
        <v>0</v>
      </c>
      <c r="AR34">
        <v>35.153236999999997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8.9492569999999994</v>
      </c>
      <c r="BA34">
        <v>6.5087479999999998</v>
      </c>
      <c r="BB34">
        <v>5.1700200000000001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2385.4192960000005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401.71836100000002</v>
      </c>
      <c r="L35">
        <v>144.41774100000001</v>
      </c>
      <c r="M35">
        <v>89.420178000000007</v>
      </c>
      <c r="N35">
        <v>115.39152300000001</v>
      </c>
      <c r="O35">
        <v>120.776822</v>
      </c>
      <c r="P35">
        <v>86.763228999999995</v>
      </c>
      <c r="Q35">
        <v>12.572068</v>
      </c>
      <c r="R35">
        <v>27.863605</v>
      </c>
      <c r="S35">
        <v>17.238420999999999</v>
      </c>
      <c r="T35">
        <v>1.5438400000000001</v>
      </c>
      <c r="U35">
        <v>325.65375</v>
      </c>
      <c r="V35">
        <v>17.859355999999998</v>
      </c>
      <c r="W35">
        <v>42.754719000000001</v>
      </c>
      <c r="X35">
        <v>141.87793099999999</v>
      </c>
      <c r="Y35">
        <v>0</v>
      </c>
      <c r="Z35">
        <v>12.58384</v>
      </c>
      <c r="AA35">
        <v>40.629044</v>
      </c>
      <c r="AB35">
        <v>46.797483999999997</v>
      </c>
      <c r="AC35">
        <v>33.608676000000003</v>
      </c>
      <c r="AD35">
        <v>31.506014</v>
      </c>
      <c r="AE35">
        <v>57.098345999999999</v>
      </c>
      <c r="AF35">
        <v>0</v>
      </c>
      <c r="AG35">
        <v>46.374858000000003</v>
      </c>
      <c r="AH35">
        <v>173.64577199999999</v>
      </c>
      <c r="AI35">
        <v>0</v>
      </c>
      <c r="AJ35">
        <v>0</v>
      </c>
      <c r="AK35">
        <v>65.604401999999993</v>
      </c>
      <c r="AL35">
        <v>76.242537999999996</v>
      </c>
      <c r="AM35">
        <v>0</v>
      </c>
      <c r="AN35">
        <v>1.1493500000000001</v>
      </c>
      <c r="AO35">
        <v>0</v>
      </c>
      <c r="AP35">
        <v>3.7081110000000002</v>
      </c>
      <c r="AQ35">
        <v>0</v>
      </c>
      <c r="AR35">
        <v>35.153236999999997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8.9492569999999994</v>
      </c>
      <c r="BA35">
        <v>6.5087479999999998</v>
      </c>
      <c r="BB35">
        <v>5.1700200000000001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2254.4877010000009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401.71836100000002</v>
      </c>
      <c r="L36">
        <v>144.41774100000001</v>
      </c>
      <c r="M36">
        <v>89.420178000000007</v>
      </c>
      <c r="N36">
        <v>115.39152300000001</v>
      </c>
      <c r="O36">
        <v>120.776822</v>
      </c>
      <c r="P36">
        <v>86.763228999999995</v>
      </c>
      <c r="Q36">
        <v>12.572068</v>
      </c>
      <c r="R36">
        <v>27.682402</v>
      </c>
      <c r="S36">
        <v>17.238420999999999</v>
      </c>
      <c r="T36">
        <v>1.5438400000000001</v>
      </c>
      <c r="U36">
        <v>325.65375</v>
      </c>
      <c r="V36">
        <v>17.289656999999998</v>
      </c>
      <c r="W36">
        <v>42.754719000000001</v>
      </c>
      <c r="X36">
        <v>141.87793099999999</v>
      </c>
      <c r="Y36">
        <v>0</v>
      </c>
      <c r="Z36">
        <v>12.58384</v>
      </c>
      <c r="AA36">
        <v>40.629044</v>
      </c>
      <c r="AB36">
        <v>46.797483999999997</v>
      </c>
      <c r="AC36">
        <v>33.608676000000003</v>
      </c>
      <c r="AD36">
        <v>31.506014</v>
      </c>
      <c r="AE36">
        <v>57.098345999999999</v>
      </c>
      <c r="AF36">
        <v>0</v>
      </c>
      <c r="AG36">
        <v>46.374858000000003</v>
      </c>
      <c r="AH36">
        <v>173.64577199999999</v>
      </c>
      <c r="AI36">
        <v>0</v>
      </c>
      <c r="AJ36">
        <v>0</v>
      </c>
      <c r="AK36">
        <v>65.604401999999993</v>
      </c>
      <c r="AL36">
        <v>76.242537999999996</v>
      </c>
      <c r="AM36">
        <v>0</v>
      </c>
      <c r="AN36">
        <v>1.1493500000000001</v>
      </c>
      <c r="AO36">
        <v>0</v>
      </c>
      <c r="AP36">
        <v>3.7081110000000002</v>
      </c>
      <c r="AQ36">
        <v>0</v>
      </c>
      <c r="AR36">
        <v>35.153236999999997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3.6158610000000002</v>
      </c>
      <c r="BA36">
        <v>6.5087479999999998</v>
      </c>
      <c r="BB36">
        <v>5.1700200000000001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2248.4034030000007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401.71836100000002</v>
      </c>
      <c r="L37">
        <v>144.41774100000001</v>
      </c>
      <c r="M37">
        <v>89.420178000000007</v>
      </c>
      <c r="N37">
        <v>115.39152300000001</v>
      </c>
      <c r="O37">
        <v>120.776822</v>
      </c>
      <c r="P37">
        <v>86.763228999999995</v>
      </c>
      <c r="Q37">
        <v>12.572068</v>
      </c>
      <c r="R37">
        <v>27.682402</v>
      </c>
      <c r="S37">
        <v>17.238420999999999</v>
      </c>
      <c r="T37">
        <v>1.5438400000000001</v>
      </c>
      <c r="U37">
        <v>325.65375</v>
      </c>
      <c r="V37">
        <v>17.289656999999998</v>
      </c>
      <c r="W37">
        <v>42.754719000000001</v>
      </c>
      <c r="X37">
        <v>141.87793099999999</v>
      </c>
      <c r="Y37">
        <v>0</v>
      </c>
      <c r="Z37">
        <v>12.58384</v>
      </c>
      <c r="AA37">
        <v>40.629044</v>
      </c>
      <c r="AB37">
        <v>46.797483999999997</v>
      </c>
      <c r="AC37">
        <v>33.608676000000003</v>
      </c>
      <c r="AD37">
        <v>31.506014</v>
      </c>
      <c r="AE37">
        <v>57.098345999999999</v>
      </c>
      <c r="AF37">
        <v>0</v>
      </c>
      <c r="AG37">
        <v>46.374858000000003</v>
      </c>
      <c r="AH37">
        <v>173.64577199999999</v>
      </c>
      <c r="AI37">
        <v>0</v>
      </c>
      <c r="AJ37">
        <v>0</v>
      </c>
      <c r="AK37">
        <v>65.604401999999993</v>
      </c>
      <c r="AL37">
        <v>76.242537999999996</v>
      </c>
      <c r="AM37">
        <v>0</v>
      </c>
      <c r="AN37">
        <v>1.1493500000000001</v>
      </c>
      <c r="AO37">
        <v>0</v>
      </c>
      <c r="AP37">
        <v>3.7081110000000002</v>
      </c>
      <c r="AQ37">
        <v>0</v>
      </c>
      <c r="AR37">
        <v>35.153236999999997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0</v>
      </c>
      <c r="BA37">
        <v>6.5087479999999998</v>
      </c>
      <c r="BB37">
        <v>5.1700200000000001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2244.7875420000005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401.71836100000002</v>
      </c>
      <c r="L38">
        <v>144.41774100000001</v>
      </c>
      <c r="M38">
        <v>89.420178000000007</v>
      </c>
      <c r="N38">
        <v>115.39152300000001</v>
      </c>
      <c r="O38">
        <v>120.776822</v>
      </c>
      <c r="P38">
        <v>86.763228999999995</v>
      </c>
      <c r="Q38">
        <v>12.572068</v>
      </c>
      <c r="R38">
        <v>27.682402</v>
      </c>
      <c r="S38">
        <v>17.238420999999999</v>
      </c>
      <c r="T38">
        <v>1.5438400000000001</v>
      </c>
      <c r="U38">
        <v>325.65375</v>
      </c>
      <c r="V38">
        <v>17.289656999999998</v>
      </c>
      <c r="W38">
        <v>42.754719000000001</v>
      </c>
      <c r="X38">
        <v>141.87793099999999</v>
      </c>
      <c r="Y38">
        <v>0</v>
      </c>
      <c r="Z38">
        <v>12.58384</v>
      </c>
      <c r="AA38">
        <v>27.112455000000001</v>
      </c>
      <c r="AB38">
        <v>46.797483999999997</v>
      </c>
      <c r="AC38">
        <v>33.608676000000003</v>
      </c>
      <c r="AD38">
        <v>31.506014</v>
      </c>
      <c r="AE38">
        <v>57.098345999999999</v>
      </c>
      <c r="AF38">
        <v>0</v>
      </c>
      <c r="AG38">
        <v>46.374858000000003</v>
      </c>
      <c r="AH38">
        <v>173.64577199999999</v>
      </c>
      <c r="AI38">
        <v>0</v>
      </c>
      <c r="AJ38">
        <v>0</v>
      </c>
      <c r="AK38">
        <v>65.604401999999993</v>
      </c>
      <c r="AL38">
        <v>76.242537999999996</v>
      </c>
      <c r="AM38">
        <v>0</v>
      </c>
      <c r="AN38">
        <v>1.1493500000000001</v>
      </c>
      <c r="AO38">
        <v>0</v>
      </c>
      <c r="AP38">
        <v>3.7081110000000002</v>
      </c>
      <c r="AQ38">
        <v>0</v>
      </c>
      <c r="AR38">
        <v>35.153236999999997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0</v>
      </c>
      <c r="BA38">
        <v>6.5087479999999998</v>
      </c>
      <c r="BB38">
        <v>5.1700200000000001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2231.2709530000006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401.71836100000002</v>
      </c>
      <c r="L39">
        <v>144.41774100000001</v>
      </c>
      <c r="M39">
        <v>89.420178000000007</v>
      </c>
      <c r="N39">
        <v>115.39152300000001</v>
      </c>
      <c r="O39">
        <v>120.776822</v>
      </c>
      <c r="P39">
        <v>86.763228999999995</v>
      </c>
      <c r="Q39">
        <v>12.572068</v>
      </c>
      <c r="R39">
        <v>27.682402</v>
      </c>
      <c r="S39">
        <v>17.238420999999999</v>
      </c>
      <c r="T39">
        <v>1.5438400000000001</v>
      </c>
      <c r="U39">
        <v>325.65375</v>
      </c>
      <c r="V39">
        <v>17.289656999999998</v>
      </c>
      <c r="W39">
        <v>42.754719000000001</v>
      </c>
      <c r="X39">
        <v>141.87793099999999</v>
      </c>
      <c r="Y39">
        <v>0</v>
      </c>
      <c r="Z39">
        <v>12.58384</v>
      </c>
      <c r="AA39">
        <v>27.112455000000001</v>
      </c>
      <c r="AB39">
        <v>46.797483999999997</v>
      </c>
      <c r="AC39">
        <v>33.608676000000003</v>
      </c>
      <c r="AD39">
        <v>31.506014</v>
      </c>
      <c r="AE39">
        <v>57.098345999999999</v>
      </c>
      <c r="AF39">
        <v>0</v>
      </c>
      <c r="AG39">
        <v>46.374858000000003</v>
      </c>
      <c r="AH39">
        <v>173.64577199999999</v>
      </c>
      <c r="AI39">
        <v>0</v>
      </c>
      <c r="AJ39">
        <v>0</v>
      </c>
      <c r="AK39">
        <v>65.604401999999993</v>
      </c>
      <c r="AL39">
        <v>76.242537999999996</v>
      </c>
      <c r="AM39">
        <v>0</v>
      </c>
      <c r="AN39">
        <v>1.1493500000000001</v>
      </c>
      <c r="AO39">
        <v>0</v>
      </c>
      <c r="AP39">
        <v>3.7081110000000002</v>
      </c>
      <c r="AQ39">
        <v>0</v>
      </c>
      <c r="AR39">
        <v>35.153236999999997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0</v>
      </c>
      <c r="BA39">
        <v>6.5087479999999998</v>
      </c>
      <c r="BB39">
        <v>5.1700200000000001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2231.2709530000006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401.71836100000002</v>
      </c>
      <c r="L40">
        <v>115.788</v>
      </c>
      <c r="M40">
        <v>91.578851999999998</v>
      </c>
      <c r="N40">
        <v>117.65237999999999</v>
      </c>
      <c r="O40">
        <v>123.316632</v>
      </c>
      <c r="P40">
        <v>90.855851999999999</v>
      </c>
      <c r="Q40">
        <v>12.572068</v>
      </c>
      <c r="R40">
        <v>27.682402</v>
      </c>
      <c r="S40">
        <v>17.238420999999999</v>
      </c>
      <c r="T40">
        <v>1.5438400000000001</v>
      </c>
      <c r="U40">
        <v>325.65375</v>
      </c>
      <c r="V40">
        <v>17.289656999999998</v>
      </c>
      <c r="W40">
        <v>42.754719000000001</v>
      </c>
      <c r="X40">
        <v>142.613764</v>
      </c>
      <c r="Y40">
        <v>0</v>
      </c>
      <c r="Z40">
        <v>12.58384</v>
      </c>
      <c r="AA40">
        <v>27.112455000000001</v>
      </c>
      <c r="AB40">
        <v>46.797483999999997</v>
      </c>
      <c r="AC40">
        <v>33.608676000000003</v>
      </c>
      <c r="AD40">
        <v>31.506014</v>
      </c>
      <c r="AE40">
        <v>57.098345999999999</v>
      </c>
      <c r="AF40">
        <v>0</v>
      </c>
      <c r="AG40">
        <v>46.374858000000003</v>
      </c>
      <c r="AH40">
        <v>173.64577199999999</v>
      </c>
      <c r="AI40">
        <v>0</v>
      </c>
      <c r="AJ40">
        <v>0</v>
      </c>
      <c r="AK40">
        <v>65.604401999999993</v>
      </c>
      <c r="AL40">
        <v>76.242537999999996</v>
      </c>
      <c r="AM40">
        <v>0</v>
      </c>
      <c r="AN40">
        <v>1.1493500000000001</v>
      </c>
      <c r="AO40">
        <v>0</v>
      </c>
      <c r="AP40">
        <v>3.7081110000000002</v>
      </c>
      <c r="AQ40">
        <v>0</v>
      </c>
      <c r="AR40">
        <v>35.153236999999997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0</v>
      </c>
      <c r="BA40">
        <v>6.5087479999999998</v>
      </c>
      <c r="BB40">
        <v>5.1700200000000001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2214.4290090000004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401.71836100000002</v>
      </c>
      <c r="L41">
        <v>115.788</v>
      </c>
      <c r="M41">
        <v>91.578851999999998</v>
      </c>
      <c r="N41">
        <v>117.65237999999999</v>
      </c>
      <c r="O41">
        <v>123.316632</v>
      </c>
      <c r="P41">
        <v>90.855851999999999</v>
      </c>
      <c r="Q41">
        <v>12.572068</v>
      </c>
      <c r="R41">
        <v>27.682402</v>
      </c>
      <c r="S41">
        <v>17.238420999999999</v>
      </c>
      <c r="T41">
        <v>1.5438400000000001</v>
      </c>
      <c r="U41">
        <v>325.65375</v>
      </c>
      <c r="V41">
        <v>17.289656999999998</v>
      </c>
      <c r="W41">
        <v>42.754719000000001</v>
      </c>
      <c r="X41">
        <v>142.613764</v>
      </c>
      <c r="Y41">
        <v>0</v>
      </c>
      <c r="Z41">
        <v>12.58384</v>
      </c>
      <c r="AA41">
        <v>27.112455000000001</v>
      </c>
      <c r="AB41">
        <v>46.797483999999997</v>
      </c>
      <c r="AC41">
        <v>33.608676000000003</v>
      </c>
      <c r="AD41">
        <v>31.506014</v>
      </c>
      <c r="AE41">
        <v>57.098345999999999</v>
      </c>
      <c r="AF41">
        <v>0</v>
      </c>
      <c r="AG41">
        <v>46.374858000000003</v>
      </c>
      <c r="AH41">
        <v>173.64577199999999</v>
      </c>
      <c r="AI41">
        <v>0</v>
      </c>
      <c r="AJ41">
        <v>0</v>
      </c>
      <c r="AK41">
        <v>65.604401999999993</v>
      </c>
      <c r="AL41">
        <v>76.242537999999996</v>
      </c>
      <c r="AM41">
        <v>0</v>
      </c>
      <c r="AN41">
        <v>1.1493500000000001</v>
      </c>
      <c r="AO41">
        <v>0</v>
      </c>
      <c r="AP41">
        <v>3.7081110000000002</v>
      </c>
      <c r="AQ41">
        <v>0</v>
      </c>
      <c r="AR41">
        <v>35.685862</v>
      </c>
      <c r="AS41">
        <v>36.560561999999997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0</v>
      </c>
      <c r="BA41">
        <v>6.5087479999999998</v>
      </c>
      <c r="BB41">
        <v>5.1700200000000001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2214.9616340000002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401.71836100000002</v>
      </c>
      <c r="L42">
        <v>115.788</v>
      </c>
      <c r="M42">
        <v>91.578851999999998</v>
      </c>
      <c r="N42">
        <v>117.65237999999999</v>
      </c>
      <c r="O42">
        <v>123.316632</v>
      </c>
      <c r="P42">
        <v>90.855851999999999</v>
      </c>
      <c r="Q42">
        <v>12.572068</v>
      </c>
      <c r="R42">
        <v>27.682402</v>
      </c>
      <c r="S42">
        <v>17.238420999999999</v>
      </c>
      <c r="T42">
        <v>1.5438400000000001</v>
      </c>
      <c r="U42">
        <v>325.65375</v>
      </c>
      <c r="V42">
        <v>17.289656999999998</v>
      </c>
      <c r="W42">
        <v>42.754719000000001</v>
      </c>
      <c r="X42">
        <v>142.613764</v>
      </c>
      <c r="Y42">
        <v>0</v>
      </c>
      <c r="Z42">
        <v>12.58384</v>
      </c>
      <c r="AA42">
        <v>13.556227</v>
      </c>
      <c r="AB42">
        <v>46.797483999999997</v>
      </c>
      <c r="AC42">
        <v>33.608676000000003</v>
      </c>
      <c r="AD42">
        <v>31.506014</v>
      </c>
      <c r="AE42">
        <v>57.098345999999999</v>
      </c>
      <c r="AF42">
        <v>0</v>
      </c>
      <c r="AG42">
        <v>46.374858000000003</v>
      </c>
      <c r="AH42">
        <v>173.64577199999999</v>
      </c>
      <c r="AI42">
        <v>0</v>
      </c>
      <c r="AJ42">
        <v>0</v>
      </c>
      <c r="AK42">
        <v>65.604401999999993</v>
      </c>
      <c r="AL42">
        <v>76.242537999999996</v>
      </c>
      <c r="AM42">
        <v>0</v>
      </c>
      <c r="AN42">
        <v>1.1493500000000001</v>
      </c>
      <c r="AO42">
        <v>0</v>
      </c>
      <c r="AP42">
        <v>3.7081110000000002</v>
      </c>
      <c r="AQ42">
        <v>0</v>
      </c>
      <c r="AR42">
        <v>35.685862</v>
      </c>
      <c r="AS42">
        <v>36.560561999999997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0</v>
      </c>
      <c r="BA42">
        <v>6.5087479999999998</v>
      </c>
      <c r="BB42">
        <v>5.1700200000000001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2201.4054060000003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401.71836100000002</v>
      </c>
      <c r="L43">
        <v>115.643265</v>
      </c>
      <c r="M43">
        <v>91.578851999999998</v>
      </c>
      <c r="N43">
        <v>117.65237999999999</v>
      </c>
      <c r="O43">
        <v>123.316632</v>
      </c>
      <c r="P43">
        <v>90.855851999999999</v>
      </c>
      <c r="Q43">
        <v>12.572068</v>
      </c>
      <c r="R43">
        <v>27.682402</v>
      </c>
      <c r="S43">
        <v>17.238420999999999</v>
      </c>
      <c r="T43">
        <v>1.5438400000000001</v>
      </c>
      <c r="U43">
        <v>325.65375</v>
      </c>
      <c r="V43">
        <v>17.289656999999998</v>
      </c>
      <c r="W43">
        <v>42.754719000000001</v>
      </c>
      <c r="X43">
        <v>142.613764</v>
      </c>
      <c r="Y43">
        <v>0</v>
      </c>
      <c r="Z43">
        <v>12.58384</v>
      </c>
      <c r="AA43">
        <v>0</v>
      </c>
      <c r="AB43">
        <v>46.797483999999997</v>
      </c>
      <c r="AC43">
        <v>33.608676000000003</v>
      </c>
      <c r="AD43">
        <v>21.004010000000001</v>
      </c>
      <c r="AE43">
        <v>57.098345999999999</v>
      </c>
      <c r="AF43">
        <v>0</v>
      </c>
      <c r="AG43">
        <v>46.374858000000003</v>
      </c>
      <c r="AH43">
        <v>173.64577199999999</v>
      </c>
      <c r="AI43">
        <v>0</v>
      </c>
      <c r="AJ43">
        <v>0</v>
      </c>
      <c r="AK43">
        <v>65.604401999999993</v>
      </c>
      <c r="AL43">
        <v>76.242537999999996</v>
      </c>
      <c r="AM43">
        <v>0</v>
      </c>
      <c r="AN43">
        <v>1.1493500000000001</v>
      </c>
      <c r="AO43">
        <v>0</v>
      </c>
      <c r="AP43">
        <v>3.7081110000000002</v>
      </c>
      <c r="AQ43">
        <v>0</v>
      </c>
      <c r="AR43">
        <v>42.609983999999997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0</v>
      </c>
      <c r="BA43">
        <v>6.5087479999999998</v>
      </c>
      <c r="BB43">
        <v>5.1700200000000001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2184.1265620000008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401.71836100000002</v>
      </c>
      <c r="L44">
        <v>115.643265</v>
      </c>
      <c r="M44">
        <v>91.578851999999998</v>
      </c>
      <c r="N44">
        <v>117.65237999999999</v>
      </c>
      <c r="O44">
        <v>123.316632</v>
      </c>
      <c r="P44">
        <v>90.855851999999999</v>
      </c>
      <c r="Q44">
        <v>12.572068</v>
      </c>
      <c r="R44">
        <v>27.682402</v>
      </c>
      <c r="S44">
        <v>17.238420999999999</v>
      </c>
      <c r="T44">
        <v>1.5438400000000001</v>
      </c>
      <c r="U44">
        <v>325.65375</v>
      </c>
      <c r="V44">
        <v>17.289656999999998</v>
      </c>
      <c r="W44">
        <v>42.754719000000001</v>
      </c>
      <c r="X44">
        <v>142.613764</v>
      </c>
      <c r="Y44">
        <v>0</v>
      </c>
      <c r="Z44">
        <v>12.58384</v>
      </c>
      <c r="AA44">
        <v>0</v>
      </c>
      <c r="AB44">
        <v>46.797483999999997</v>
      </c>
      <c r="AC44">
        <v>33.608676000000003</v>
      </c>
      <c r="AD44">
        <v>21.004010000000001</v>
      </c>
      <c r="AE44">
        <v>57.098345999999999</v>
      </c>
      <c r="AF44">
        <v>0</v>
      </c>
      <c r="AG44">
        <v>46.374858000000003</v>
      </c>
      <c r="AH44">
        <v>173.64577199999999</v>
      </c>
      <c r="AI44">
        <v>0</v>
      </c>
      <c r="AJ44">
        <v>0</v>
      </c>
      <c r="AK44">
        <v>65.604401999999993</v>
      </c>
      <c r="AL44">
        <v>76.242537999999996</v>
      </c>
      <c r="AM44">
        <v>0</v>
      </c>
      <c r="AN44">
        <v>1.1493500000000001</v>
      </c>
      <c r="AO44">
        <v>0</v>
      </c>
      <c r="AP44">
        <v>3.7081110000000002</v>
      </c>
      <c r="AQ44">
        <v>0</v>
      </c>
      <c r="AR44">
        <v>42.609983999999997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0</v>
      </c>
      <c r="BA44">
        <v>6.5087479999999998</v>
      </c>
      <c r="BB44">
        <v>5.1700200000000001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2184.1265620000008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367.298834</v>
      </c>
      <c r="L45">
        <v>115.643265</v>
      </c>
      <c r="M45">
        <v>91.578851999999998</v>
      </c>
      <c r="N45">
        <v>117.65237999999999</v>
      </c>
      <c r="O45">
        <v>123.316632</v>
      </c>
      <c r="P45">
        <v>90.855851999999999</v>
      </c>
      <c r="Q45">
        <v>12.572068</v>
      </c>
      <c r="R45">
        <v>27.682402</v>
      </c>
      <c r="S45">
        <v>17.238420999999999</v>
      </c>
      <c r="T45">
        <v>1.5438400000000001</v>
      </c>
      <c r="U45">
        <v>325.65375</v>
      </c>
      <c r="V45">
        <v>19.210967</v>
      </c>
      <c r="W45">
        <v>42.754719000000001</v>
      </c>
      <c r="X45">
        <v>142.613764</v>
      </c>
      <c r="Y45">
        <v>0</v>
      </c>
      <c r="Z45">
        <v>12.58384</v>
      </c>
      <c r="AA45">
        <v>0</v>
      </c>
      <c r="AB45">
        <v>46.797483999999997</v>
      </c>
      <c r="AC45">
        <v>33.608676000000003</v>
      </c>
      <c r="AD45">
        <v>21.004010000000001</v>
      </c>
      <c r="AE45">
        <v>57.098345999999999</v>
      </c>
      <c r="AF45">
        <v>0</v>
      </c>
      <c r="AG45">
        <v>46.374858000000003</v>
      </c>
      <c r="AH45">
        <v>173.64577199999999</v>
      </c>
      <c r="AI45">
        <v>0</v>
      </c>
      <c r="AJ45">
        <v>0</v>
      </c>
      <c r="AK45">
        <v>65.604401999999993</v>
      </c>
      <c r="AL45">
        <v>76.242537999999996</v>
      </c>
      <c r="AM45">
        <v>0</v>
      </c>
      <c r="AN45">
        <v>1.1493500000000001</v>
      </c>
      <c r="AO45">
        <v>0</v>
      </c>
      <c r="AP45">
        <v>5.5621660000000004</v>
      </c>
      <c r="AQ45">
        <v>0</v>
      </c>
      <c r="AR45">
        <v>42.609983999999997</v>
      </c>
      <c r="AS45">
        <v>36.560561999999997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0</v>
      </c>
      <c r="BA45">
        <v>6.5087479999999998</v>
      </c>
      <c r="BB45">
        <v>5.1700200000000001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2153.4824000000003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367.298834</v>
      </c>
      <c r="L46">
        <v>115.643265</v>
      </c>
      <c r="M46">
        <v>91.578851999999998</v>
      </c>
      <c r="N46">
        <v>117.65237999999999</v>
      </c>
      <c r="O46">
        <v>123.316632</v>
      </c>
      <c r="P46">
        <v>90.855851999999999</v>
      </c>
      <c r="Q46">
        <v>12.572068</v>
      </c>
      <c r="R46">
        <v>27.682402</v>
      </c>
      <c r="S46">
        <v>17.238420999999999</v>
      </c>
      <c r="T46">
        <v>1.5438400000000001</v>
      </c>
      <c r="U46">
        <v>325.65375</v>
      </c>
      <c r="V46">
        <v>20.06992</v>
      </c>
      <c r="W46">
        <v>42.754719000000001</v>
      </c>
      <c r="X46">
        <v>142.613764</v>
      </c>
      <c r="Y46">
        <v>0</v>
      </c>
      <c r="Z46">
        <v>12.58384</v>
      </c>
      <c r="AA46">
        <v>0</v>
      </c>
      <c r="AB46">
        <v>46.797483999999997</v>
      </c>
      <c r="AC46">
        <v>33.608676000000003</v>
      </c>
      <c r="AD46">
        <v>21.004010000000001</v>
      </c>
      <c r="AE46">
        <v>57.098345999999999</v>
      </c>
      <c r="AF46">
        <v>0</v>
      </c>
      <c r="AG46">
        <v>46.374858000000003</v>
      </c>
      <c r="AH46">
        <v>173.64577199999999</v>
      </c>
      <c r="AI46">
        <v>0</v>
      </c>
      <c r="AJ46">
        <v>0</v>
      </c>
      <c r="AK46">
        <v>65.604401999999993</v>
      </c>
      <c r="AL46">
        <v>76.242537999999996</v>
      </c>
      <c r="AM46">
        <v>0</v>
      </c>
      <c r="AN46">
        <v>1.1493500000000001</v>
      </c>
      <c r="AO46">
        <v>0</v>
      </c>
      <c r="AP46">
        <v>5.5621660000000004</v>
      </c>
      <c r="AQ46">
        <v>0</v>
      </c>
      <c r="AR46">
        <v>35.153236999999997</v>
      </c>
      <c r="AS46">
        <v>36.560561999999997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0</v>
      </c>
      <c r="BA46">
        <v>6.5087479999999998</v>
      </c>
      <c r="BB46">
        <v>5.1700200000000001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2146.8846060000001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367.298834</v>
      </c>
      <c r="L47">
        <v>115.643265</v>
      </c>
      <c r="M47">
        <v>91.578851999999998</v>
      </c>
      <c r="N47">
        <v>117.65237999999999</v>
      </c>
      <c r="O47">
        <v>123.316632</v>
      </c>
      <c r="P47">
        <v>90.855851999999999</v>
      </c>
      <c r="Q47">
        <v>12.572068</v>
      </c>
      <c r="R47">
        <v>27.682402</v>
      </c>
      <c r="S47">
        <v>17.238420999999999</v>
      </c>
      <c r="T47">
        <v>1.5438400000000001</v>
      </c>
      <c r="U47">
        <v>325.65375</v>
      </c>
      <c r="V47">
        <v>20.06992</v>
      </c>
      <c r="W47">
        <v>42.754719000000001</v>
      </c>
      <c r="X47">
        <v>142.613764</v>
      </c>
      <c r="Y47">
        <v>0</v>
      </c>
      <c r="Z47">
        <v>6.2919200000000002</v>
      </c>
      <c r="AA47">
        <v>0</v>
      </c>
      <c r="AB47">
        <v>46.797483999999997</v>
      </c>
      <c r="AC47">
        <v>33.608676000000003</v>
      </c>
      <c r="AD47">
        <v>21.004010000000001</v>
      </c>
      <c r="AE47">
        <v>57.098345999999999</v>
      </c>
      <c r="AF47">
        <v>0</v>
      </c>
      <c r="AG47">
        <v>46.374858000000003</v>
      </c>
      <c r="AH47">
        <v>173.64577199999999</v>
      </c>
      <c r="AI47">
        <v>0</v>
      </c>
      <c r="AJ47">
        <v>0</v>
      </c>
      <c r="AK47">
        <v>65.604401999999993</v>
      </c>
      <c r="AL47">
        <v>76.242537999999996</v>
      </c>
      <c r="AM47">
        <v>0</v>
      </c>
      <c r="AN47">
        <v>1.1493500000000001</v>
      </c>
      <c r="AO47">
        <v>0</v>
      </c>
      <c r="AP47">
        <v>3.7081110000000002</v>
      </c>
      <c r="AQ47">
        <v>0</v>
      </c>
      <c r="AR47">
        <v>35.153236999999997</v>
      </c>
      <c r="AS47">
        <v>36.560561999999997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0</v>
      </c>
      <c r="BA47">
        <v>6.5087479999999998</v>
      </c>
      <c r="BB47">
        <v>5.1700200000000001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2138.7386310000002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367.298834</v>
      </c>
      <c r="L48">
        <v>115.643265</v>
      </c>
      <c r="M48">
        <v>91.578851999999998</v>
      </c>
      <c r="N48">
        <v>117.65237999999999</v>
      </c>
      <c r="O48">
        <v>123.316632</v>
      </c>
      <c r="P48">
        <v>90.855851999999999</v>
      </c>
      <c r="Q48">
        <v>12.572068</v>
      </c>
      <c r="R48">
        <v>27.682402</v>
      </c>
      <c r="S48">
        <v>17.238420999999999</v>
      </c>
      <c r="T48">
        <v>1.5438400000000001</v>
      </c>
      <c r="U48">
        <v>325.65375</v>
      </c>
      <c r="V48">
        <v>20.06992</v>
      </c>
      <c r="W48">
        <v>42.754719000000001</v>
      </c>
      <c r="X48">
        <v>142.613764</v>
      </c>
      <c r="Y48">
        <v>0</v>
      </c>
      <c r="Z48">
        <v>6.2919200000000002</v>
      </c>
      <c r="AA48">
        <v>0</v>
      </c>
      <c r="AB48">
        <v>46.797483999999997</v>
      </c>
      <c r="AC48">
        <v>33.608676000000003</v>
      </c>
      <c r="AD48">
        <v>21.004010000000001</v>
      </c>
      <c r="AE48">
        <v>57.098345999999999</v>
      </c>
      <c r="AF48">
        <v>0</v>
      </c>
      <c r="AG48">
        <v>46.374858000000003</v>
      </c>
      <c r="AH48">
        <v>173.64577199999999</v>
      </c>
      <c r="AI48">
        <v>0</v>
      </c>
      <c r="AJ48">
        <v>0</v>
      </c>
      <c r="AK48">
        <v>65.604401999999993</v>
      </c>
      <c r="AL48">
        <v>76.242537999999996</v>
      </c>
      <c r="AM48">
        <v>0</v>
      </c>
      <c r="AN48">
        <v>1.1493500000000001</v>
      </c>
      <c r="AO48">
        <v>0</v>
      </c>
      <c r="AP48">
        <v>3.7081110000000002</v>
      </c>
      <c r="AQ48">
        <v>0</v>
      </c>
      <c r="AR48">
        <v>35.153236999999997</v>
      </c>
      <c r="AS48">
        <v>36.560561999999997</v>
      </c>
      <c r="AT48">
        <v>18.853670999999999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0</v>
      </c>
      <c r="BA48">
        <v>6.5087479999999998</v>
      </c>
      <c r="BB48">
        <v>5.1700200000000001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2138.2942979999998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367.298834</v>
      </c>
      <c r="L49">
        <v>115.643265</v>
      </c>
      <c r="M49">
        <v>91.578851999999998</v>
      </c>
      <c r="N49">
        <v>117.65237999999999</v>
      </c>
      <c r="O49">
        <v>123.316632</v>
      </c>
      <c r="P49">
        <v>90.855851999999999</v>
      </c>
      <c r="Q49">
        <v>12.572068</v>
      </c>
      <c r="R49">
        <v>27.682402</v>
      </c>
      <c r="S49">
        <v>17.238420999999999</v>
      </c>
      <c r="T49">
        <v>1.5438400000000001</v>
      </c>
      <c r="U49">
        <v>325.65375</v>
      </c>
      <c r="V49">
        <v>20.06992</v>
      </c>
      <c r="W49">
        <v>42.754719000000001</v>
      </c>
      <c r="X49">
        <v>142.613764</v>
      </c>
      <c r="Y49">
        <v>0</v>
      </c>
      <c r="Z49">
        <v>6.2919200000000002</v>
      </c>
      <c r="AA49">
        <v>0</v>
      </c>
      <c r="AB49">
        <v>46.797483999999997</v>
      </c>
      <c r="AC49">
        <v>33.608676000000003</v>
      </c>
      <c r="AD49">
        <v>21.004010000000001</v>
      </c>
      <c r="AE49">
        <v>57.098345999999999</v>
      </c>
      <c r="AF49">
        <v>0</v>
      </c>
      <c r="AG49">
        <v>46.374858000000003</v>
      </c>
      <c r="AH49">
        <v>173.64577199999999</v>
      </c>
      <c r="AI49">
        <v>0</v>
      </c>
      <c r="AJ49">
        <v>0</v>
      </c>
      <c r="AK49">
        <v>65.604401999999993</v>
      </c>
      <c r="AL49">
        <v>76.242537999999996</v>
      </c>
      <c r="AM49">
        <v>0</v>
      </c>
      <c r="AN49">
        <v>1.1493500000000001</v>
      </c>
      <c r="AO49">
        <v>0</v>
      </c>
      <c r="AP49">
        <v>5.5621660000000004</v>
      </c>
      <c r="AQ49">
        <v>0</v>
      </c>
      <c r="AR49">
        <v>42.609983999999997</v>
      </c>
      <c r="AS49">
        <v>36.560561999999997</v>
      </c>
      <c r="AT49">
        <v>19.075534999999999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0</v>
      </c>
      <c r="BA49">
        <v>6.5087479999999998</v>
      </c>
      <c r="BB49">
        <v>5.1700200000000001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2147.8269639999999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367.298834</v>
      </c>
      <c r="L50">
        <v>115.643265</v>
      </c>
      <c r="M50">
        <v>91.578851999999998</v>
      </c>
      <c r="N50">
        <v>117.65237999999999</v>
      </c>
      <c r="O50">
        <v>123.316632</v>
      </c>
      <c r="P50">
        <v>90.855851999999999</v>
      </c>
      <c r="Q50">
        <v>12.572068</v>
      </c>
      <c r="R50">
        <v>27.682402</v>
      </c>
      <c r="S50">
        <v>17.238420999999999</v>
      </c>
      <c r="T50">
        <v>1.5438400000000001</v>
      </c>
      <c r="U50">
        <v>325.65375</v>
      </c>
      <c r="V50">
        <v>20.06992</v>
      </c>
      <c r="W50">
        <v>42.754719000000001</v>
      </c>
      <c r="X50">
        <v>142.613764</v>
      </c>
      <c r="Y50">
        <v>0</v>
      </c>
      <c r="Z50">
        <v>6.2919200000000002</v>
      </c>
      <c r="AA50">
        <v>0</v>
      </c>
      <c r="AB50">
        <v>46.797483999999997</v>
      </c>
      <c r="AC50">
        <v>33.608676000000003</v>
      </c>
      <c r="AD50">
        <v>21.004010000000001</v>
      </c>
      <c r="AE50">
        <v>57.098345999999999</v>
      </c>
      <c r="AF50">
        <v>0</v>
      </c>
      <c r="AG50">
        <v>46.374858000000003</v>
      </c>
      <c r="AH50">
        <v>173.64577199999999</v>
      </c>
      <c r="AI50">
        <v>0</v>
      </c>
      <c r="AJ50">
        <v>0</v>
      </c>
      <c r="AK50">
        <v>65.604401999999993</v>
      </c>
      <c r="AL50">
        <v>76.242537999999996</v>
      </c>
      <c r="AM50">
        <v>0</v>
      </c>
      <c r="AN50">
        <v>1.1493500000000001</v>
      </c>
      <c r="AO50">
        <v>0</v>
      </c>
      <c r="AP50">
        <v>5.5621660000000004</v>
      </c>
      <c r="AQ50">
        <v>0</v>
      </c>
      <c r="AR50">
        <v>42.609983999999997</v>
      </c>
      <c r="AS50">
        <v>36.560561999999997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2.1469179999999999</v>
      </c>
      <c r="BA50">
        <v>6.5087479999999998</v>
      </c>
      <c r="BB50">
        <v>5.1700200000000001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2150.196351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367.298834</v>
      </c>
      <c r="L51">
        <v>115.643265</v>
      </c>
      <c r="M51">
        <v>91.578851999999998</v>
      </c>
      <c r="N51">
        <v>117.65237999999999</v>
      </c>
      <c r="O51">
        <v>123.316632</v>
      </c>
      <c r="P51">
        <v>90.855851999999999</v>
      </c>
      <c r="Q51">
        <v>14.091979</v>
      </c>
      <c r="R51">
        <v>33.323110999999997</v>
      </c>
      <c r="S51">
        <v>20.756253000000001</v>
      </c>
      <c r="T51">
        <v>1.5438400000000001</v>
      </c>
      <c r="U51">
        <v>325.65375</v>
      </c>
      <c r="V51">
        <v>20.06992</v>
      </c>
      <c r="W51">
        <v>42.754719000000001</v>
      </c>
      <c r="X51">
        <v>142.613764</v>
      </c>
      <c r="Y51">
        <v>0</v>
      </c>
      <c r="Z51">
        <v>6.2919200000000002</v>
      </c>
      <c r="AA51">
        <v>0</v>
      </c>
      <c r="AB51">
        <v>46.797483999999997</v>
      </c>
      <c r="AC51">
        <v>33.608676000000003</v>
      </c>
      <c r="AD51">
        <v>21.004010000000001</v>
      </c>
      <c r="AE51">
        <v>57.098345999999999</v>
      </c>
      <c r="AF51">
        <v>0</v>
      </c>
      <c r="AG51">
        <v>46.374858000000003</v>
      </c>
      <c r="AH51">
        <v>173.64577199999999</v>
      </c>
      <c r="AI51">
        <v>0</v>
      </c>
      <c r="AJ51">
        <v>0</v>
      </c>
      <c r="AK51">
        <v>65.604401999999993</v>
      </c>
      <c r="AL51">
        <v>76.242537999999996</v>
      </c>
      <c r="AM51">
        <v>0</v>
      </c>
      <c r="AN51">
        <v>1.1493500000000001</v>
      </c>
      <c r="AO51">
        <v>0</v>
      </c>
      <c r="AP51">
        <v>11.742350999999999</v>
      </c>
      <c r="AQ51">
        <v>0</v>
      </c>
      <c r="AR51">
        <v>42.609983999999997</v>
      </c>
      <c r="AS51">
        <v>36.560561999999997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3.841853</v>
      </c>
      <c r="BA51">
        <v>6.5087479999999998</v>
      </c>
      <c r="BB51">
        <v>2.8437540000000001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2166.4236570000003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367.298834</v>
      </c>
      <c r="L52">
        <v>115.643265</v>
      </c>
      <c r="M52">
        <v>91.578851999999998</v>
      </c>
      <c r="N52">
        <v>117.65237999999999</v>
      </c>
      <c r="O52">
        <v>123.316632</v>
      </c>
      <c r="P52">
        <v>90.855851999999999</v>
      </c>
      <c r="Q52">
        <v>14.091979</v>
      </c>
      <c r="R52">
        <v>33.323110999999997</v>
      </c>
      <c r="S52">
        <v>20.756253000000001</v>
      </c>
      <c r="T52">
        <v>1.5438400000000001</v>
      </c>
      <c r="U52">
        <v>325.65375</v>
      </c>
      <c r="V52">
        <v>20.06992</v>
      </c>
      <c r="W52">
        <v>42.754719000000001</v>
      </c>
      <c r="X52">
        <v>142.613764</v>
      </c>
      <c r="Y52">
        <v>0</v>
      </c>
      <c r="Z52">
        <v>6.2919200000000002</v>
      </c>
      <c r="AA52">
        <v>0</v>
      </c>
      <c r="AB52">
        <v>46.797483999999997</v>
      </c>
      <c r="AC52">
        <v>33.608676000000003</v>
      </c>
      <c r="AD52">
        <v>21.004010000000001</v>
      </c>
      <c r="AE52">
        <v>57.098345999999999</v>
      </c>
      <c r="AF52">
        <v>0</v>
      </c>
      <c r="AG52">
        <v>46.374858000000003</v>
      </c>
      <c r="AH52">
        <v>173.64577199999999</v>
      </c>
      <c r="AI52">
        <v>0</v>
      </c>
      <c r="AJ52">
        <v>0</v>
      </c>
      <c r="AK52">
        <v>65.604401999999993</v>
      </c>
      <c r="AL52">
        <v>76.242537999999996</v>
      </c>
      <c r="AM52">
        <v>0</v>
      </c>
      <c r="AN52">
        <v>1.1493500000000001</v>
      </c>
      <c r="AO52">
        <v>0</v>
      </c>
      <c r="AP52">
        <v>11.742350999999999</v>
      </c>
      <c r="AQ52">
        <v>0</v>
      </c>
      <c r="AR52">
        <v>35.153236999999997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6.5763480000000003</v>
      </c>
      <c r="BA52">
        <v>6.5087479999999998</v>
      </c>
      <c r="BB52">
        <v>2.8437540000000001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2161.7014050000002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367.298834</v>
      </c>
      <c r="L53">
        <v>115.643265</v>
      </c>
      <c r="M53">
        <v>91.578851999999998</v>
      </c>
      <c r="N53">
        <v>117.65237999999999</v>
      </c>
      <c r="O53">
        <v>123.316632</v>
      </c>
      <c r="P53">
        <v>90.855851999999999</v>
      </c>
      <c r="Q53">
        <v>14.091979</v>
      </c>
      <c r="R53">
        <v>33.323110999999997</v>
      </c>
      <c r="S53">
        <v>20.756253000000001</v>
      </c>
      <c r="T53">
        <v>1.5438400000000001</v>
      </c>
      <c r="U53">
        <v>325.65375</v>
      </c>
      <c r="V53">
        <v>20.06992</v>
      </c>
      <c r="W53">
        <v>42.754719000000001</v>
      </c>
      <c r="X53">
        <v>142.613764</v>
      </c>
      <c r="Y53">
        <v>0</v>
      </c>
      <c r="Z53">
        <v>6.2919200000000002</v>
      </c>
      <c r="AA53">
        <v>0</v>
      </c>
      <c r="AB53">
        <v>46.797483999999997</v>
      </c>
      <c r="AC53">
        <v>33.608676000000003</v>
      </c>
      <c r="AD53">
        <v>21.004010000000001</v>
      </c>
      <c r="AE53">
        <v>57.098345999999999</v>
      </c>
      <c r="AF53">
        <v>0</v>
      </c>
      <c r="AG53">
        <v>46.374858000000003</v>
      </c>
      <c r="AH53">
        <v>173.64577199999999</v>
      </c>
      <c r="AI53">
        <v>0</v>
      </c>
      <c r="AJ53">
        <v>0</v>
      </c>
      <c r="AK53">
        <v>65.604401999999993</v>
      </c>
      <c r="AL53">
        <v>76.242537999999996</v>
      </c>
      <c r="AM53">
        <v>0</v>
      </c>
      <c r="AN53">
        <v>1.1493500000000001</v>
      </c>
      <c r="AO53">
        <v>0</v>
      </c>
      <c r="AP53">
        <v>11.742350999999999</v>
      </c>
      <c r="AQ53">
        <v>0</v>
      </c>
      <c r="AR53">
        <v>35.153236999999997</v>
      </c>
      <c r="AS53">
        <v>36.560561999999997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8.9492569999999994</v>
      </c>
      <c r="BA53">
        <v>6.5087479999999998</v>
      </c>
      <c r="BB53">
        <v>2.8437540000000001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2164.0743140000004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367.298834</v>
      </c>
      <c r="L54">
        <v>115.643265</v>
      </c>
      <c r="M54">
        <v>91.578851999999998</v>
      </c>
      <c r="N54">
        <v>117.65237999999999</v>
      </c>
      <c r="O54">
        <v>123.316632</v>
      </c>
      <c r="P54">
        <v>90.855851999999999</v>
      </c>
      <c r="Q54">
        <v>14.091979</v>
      </c>
      <c r="R54">
        <v>33.323110999999997</v>
      </c>
      <c r="S54">
        <v>20.756253000000001</v>
      </c>
      <c r="T54">
        <v>1.5438400000000001</v>
      </c>
      <c r="U54">
        <v>325.65375</v>
      </c>
      <c r="V54">
        <v>20.06992</v>
      </c>
      <c r="W54">
        <v>42.754719000000001</v>
      </c>
      <c r="X54">
        <v>142.613764</v>
      </c>
      <c r="Y54">
        <v>0</v>
      </c>
      <c r="Z54">
        <v>6.2919200000000002</v>
      </c>
      <c r="AA54">
        <v>0</v>
      </c>
      <c r="AB54">
        <v>46.797483999999997</v>
      </c>
      <c r="AC54">
        <v>33.608676000000003</v>
      </c>
      <c r="AD54">
        <v>21.004010000000001</v>
      </c>
      <c r="AE54">
        <v>57.098345999999999</v>
      </c>
      <c r="AF54">
        <v>0</v>
      </c>
      <c r="AG54">
        <v>46.374858000000003</v>
      </c>
      <c r="AH54">
        <v>173.64577199999999</v>
      </c>
      <c r="AI54">
        <v>0</v>
      </c>
      <c r="AJ54">
        <v>0</v>
      </c>
      <c r="AK54">
        <v>65.604401999999993</v>
      </c>
      <c r="AL54">
        <v>76.242537999999996</v>
      </c>
      <c r="AM54">
        <v>0</v>
      </c>
      <c r="AN54">
        <v>1.1493500000000001</v>
      </c>
      <c r="AO54">
        <v>0</v>
      </c>
      <c r="AP54">
        <v>11.742350999999999</v>
      </c>
      <c r="AQ54">
        <v>0</v>
      </c>
      <c r="AR54">
        <v>35.153236999999997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8.9492569999999994</v>
      </c>
      <c r="BA54">
        <v>6.5087479999999998</v>
      </c>
      <c r="BB54">
        <v>2.8437540000000001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2164.0743140000004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364.15325999999999</v>
      </c>
      <c r="L55">
        <v>115.643265</v>
      </c>
      <c r="M55">
        <v>91.578851999999998</v>
      </c>
      <c r="N55">
        <v>117.65237999999999</v>
      </c>
      <c r="O55">
        <v>123.316632</v>
      </c>
      <c r="P55">
        <v>90.855851999999999</v>
      </c>
      <c r="Q55">
        <v>14.091979</v>
      </c>
      <c r="R55">
        <v>33.323110999999997</v>
      </c>
      <c r="S55">
        <v>20.756253000000001</v>
      </c>
      <c r="T55">
        <v>1.5438400000000001</v>
      </c>
      <c r="U55">
        <v>325.65375</v>
      </c>
      <c r="V55">
        <v>20.06992</v>
      </c>
      <c r="W55">
        <v>42.754719000000001</v>
      </c>
      <c r="X55">
        <v>142.613764</v>
      </c>
      <c r="Y55">
        <v>0</v>
      </c>
      <c r="Z55">
        <v>6.2919200000000002</v>
      </c>
      <c r="AA55">
        <v>0</v>
      </c>
      <c r="AB55">
        <v>46.797483999999997</v>
      </c>
      <c r="AC55">
        <v>33.608676000000003</v>
      </c>
      <c r="AD55">
        <v>21.004010000000001</v>
      </c>
      <c r="AE55">
        <v>57.098345999999999</v>
      </c>
      <c r="AF55">
        <v>0</v>
      </c>
      <c r="AG55">
        <v>46.374858000000003</v>
      </c>
      <c r="AH55">
        <v>173.64577199999999</v>
      </c>
      <c r="AI55">
        <v>4.1221410000000001</v>
      </c>
      <c r="AJ55">
        <v>0</v>
      </c>
      <c r="AK55">
        <v>65.604401999999993</v>
      </c>
      <c r="AL55">
        <v>76.242537999999996</v>
      </c>
      <c r="AM55">
        <v>0</v>
      </c>
      <c r="AN55">
        <v>1.1493500000000001</v>
      </c>
      <c r="AO55">
        <v>0</v>
      </c>
      <c r="AP55">
        <v>3.7081110000000002</v>
      </c>
      <c r="AQ55">
        <v>0</v>
      </c>
      <c r="AR55">
        <v>42.609983999999997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8.9492569999999994</v>
      </c>
      <c r="BA55">
        <v>6.5087479999999998</v>
      </c>
      <c r="BB55">
        <v>2.8437540000000001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2164.4733880000003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364.15325999999999</v>
      </c>
      <c r="L56">
        <v>115.643265</v>
      </c>
      <c r="M56">
        <v>91.578851999999998</v>
      </c>
      <c r="N56">
        <v>117.65237999999999</v>
      </c>
      <c r="O56">
        <v>123.316632</v>
      </c>
      <c r="P56">
        <v>90.855851999999999</v>
      </c>
      <c r="Q56">
        <v>14.091979</v>
      </c>
      <c r="R56">
        <v>33.323110999999997</v>
      </c>
      <c r="S56">
        <v>20.756253000000001</v>
      </c>
      <c r="T56">
        <v>1.5438400000000001</v>
      </c>
      <c r="U56">
        <v>325.65375</v>
      </c>
      <c r="V56">
        <v>20.06992</v>
      </c>
      <c r="W56">
        <v>42.754719000000001</v>
      </c>
      <c r="X56">
        <v>142.613764</v>
      </c>
      <c r="Y56">
        <v>0</v>
      </c>
      <c r="Z56">
        <v>6.2919200000000002</v>
      </c>
      <c r="AA56">
        <v>0</v>
      </c>
      <c r="AB56">
        <v>46.797483999999997</v>
      </c>
      <c r="AC56">
        <v>33.608676000000003</v>
      </c>
      <c r="AD56">
        <v>21.004010000000001</v>
      </c>
      <c r="AE56">
        <v>57.098345999999999</v>
      </c>
      <c r="AF56">
        <v>0</v>
      </c>
      <c r="AG56">
        <v>46.374858000000003</v>
      </c>
      <c r="AH56">
        <v>173.64577199999999</v>
      </c>
      <c r="AI56">
        <v>4.1221410000000001</v>
      </c>
      <c r="AJ56">
        <v>0</v>
      </c>
      <c r="AK56">
        <v>65.604401999999993</v>
      </c>
      <c r="AL56">
        <v>76.242537999999996</v>
      </c>
      <c r="AM56">
        <v>0</v>
      </c>
      <c r="AN56">
        <v>1.1493500000000001</v>
      </c>
      <c r="AO56">
        <v>0</v>
      </c>
      <c r="AP56">
        <v>3.7081110000000002</v>
      </c>
      <c r="AQ56">
        <v>0</v>
      </c>
      <c r="AR56">
        <v>42.609983999999997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8.9492569999999994</v>
      </c>
      <c r="BA56">
        <v>6.5087479999999998</v>
      </c>
      <c r="BB56">
        <v>2.8437540000000001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2164.4733880000003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364.15325999999999</v>
      </c>
      <c r="L57">
        <v>115.643265</v>
      </c>
      <c r="M57">
        <v>91.578851999999998</v>
      </c>
      <c r="N57">
        <v>117.65237999999999</v>
      </c>
      <c r="O57">
        <v>123.316632</v>
      </c>
      <c r="P57">
        <v>90.855851999999999</v>
      </c>
      <c r="Q57">
        <v>14.091979</v>
      </c>
      <c r="R57">
        <v>33.323110999999997</v>
      </c>
      <c r="S57">
        <v>20.756253000000001</v>
      </c>
      <c r="T57">
        <v>1.5438400000000001</v>
      </c>
      <c r="U57">
        <v>325.65375</v>
      </c>
      <c r="V57">
        <v>20.06992</v>
      </c>
      <c r="W57">
        <v>42.754719000000001</v>
      </c>
      <c r="X57">
        <v>142.613764</v>
      </c>
      <c r="Y57">
        <v>0</v>
      </c>
      <c r="Z57">
        <v>6.2919200000000002</v>
      </c>
      <c r="AA57">
        <v>11.434065</v>
      </c>
      <c r="AB57">
        <v>46.797483999999997</v>
      </c>
      <c r="AC57">
        <v>33.608676000000003</v>
      </c>
      <c r="AD57">
        <v>21.004010000000001</v>
      </c>
      <c r="AE57">
        <v>57.098345999999999</v>
      </c>
      <c r="AF57">
        <v>0</v>
      </c>
      <c r="AG57">
        <v>46.374858000000003</v>
      </c>
      <c r="AH57">
        <v>173.64577199999999</v>
      </c>
      <c r="AI57">
        <v>4.1221410000000001</v>
      </c>
      <c r="AJ57">
        <v>0</v>
      </c>
      <c r="AK57">
        <v>65.604401999999993</v>
      </c>
      <c r="AL57">
        <v>76.242537999999996</v>
      </c>
      <c r="AM57">
        <v>0</v>
      </c>
      <c r="AN57">
        <v>1.1493500000000001</v>
      </c>
      <c r="AO57">
        <v>0</v>
      </c>
      <c r="AP57">
        <v>3.7081110000000002</v>
      </c>
      <c r="AQ57">
        <v>0</v>
      </c>
      <c r="AR57">
        <v>42.609983999999997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8.9492569999999994</v>
      </c>
      <c r="BA57">
        <v>6.5087479999999998</v>
      </c>
      <c r="BB57">
        <v>2.8437540000000001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2175.9074530000007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368.21220799999998</v>
      </c>
      <c r="L58">
        <v>157.867289</v>
      </c>
      <c r="M58">
        <v>89.420178000000007</v>
      </c>
      <c r="N58">
        <v>115.39152300000001</v>
      </c>
      <c r="O58">
        <v>120.776822</v>
      </c>
      <c r="P58">
        <v>86.763228999999995</v>
      </c>
      <c r="Q58">
        <v>14.091979</v>
      </c>
      <c r="R58">
        <v>33.323110999999997</v>
      </c>
      <c r="S58">
        <v>20.756253000000001</v>
      </c>
      <c r="T58">
        <v>1.5438400000000001</v>
      </c>
      <c r="U58">
        <v>325.65375</v>
      </c>
      <c r="V58">
        <v>20.06992</v>
      </c>
      <c r="W58">
        <v>42.754719000000001</v>
      </c>
      <c r="X58">
        <v>141.87793099999999</v>
      </c>
      <c r="Y58">
        <v>0</v>
      </c>
      <c r="Z58">
        <v>6.2919200000000002</v>
      </c>
      <c r="AA58">
        <v>27.06062</v>
      </c>
      <c r="AB58">
        <v>46.797483999999997</v>
      </c>
      <c r="AC58">
        <v>33.608676000000003</v>
      </c>
      <c r="AD58">
        <v>21.004010000000001</v>
      </c>
      <c r="AE58">
        <v>57.098345999999999</v>
      </c>
      <c r="AF58">
        <v>0</v>
      </c>
      <c r="AG58">
        <v>46.374858000000003</v>
      </c>
      <c r="AH58">
        <v>173.64577199999999</v>
      </c>
      <c r="AI58">
        <v>4.1221410000000001</v>
      </c>
      <c r="AJ58">
        <v>0</v>
      </c>
      <c r="AK58">
        <v>65.604401999999993</v>
      </c>
      <c r="AL58">
        <v>76.242537999999996</v>
      </c>
      <c r="AM58">
        <v>0</v>
      </c>
      <c r="AN58">
        <v>1.1493500000000001</v>
      </c>
      <c r="AO58">
        <v>0</v>
      </c>
      <c r="AP58">
        <v>3.7081110000000002</v>
      </c>
      <c r="AQ58">
        <v>0</v>
      </c>
      <c r="AR58">
        <v>35.153236999999997</v>
      </c>
      <c r="AS58">
        <v>36.560561999999997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8.9492569999999994</v>
      </c>
      <c r="BA58">
        <v>6.5087479999999998</v>
      </c>
      <c r="BB58">
        <v>2.8437540000000001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2218.5724360000008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416.70808199999999</v>
      </c>
      <c r="L59">
        <v>186.968673</v>
      </c>
      <c r="M59">
        <v>89.420178000000007</v>
      </c>
      <c r="N59">
        <v>115.39152300000001</v>
      </c>
      <c r="O59">
        <v>120.776822</v>
      </c>
      <c r="P59">
        <v>89.492448999999993</v>
      </c>
      <c r="Q59">
        <v>16.816181</v>
      </c>
      <c r="R59">
        <v>42.063946999999999</v>
      </c>
      <c r="S59">
        <v>26.040527999999998</v>
      </c>
      <c r="T59">
        <v>2.172472</v>
      </c>
      <c r="U59">
        <v>325.65375</v>
      </c>
      <c r="V59">
        <v>20.06992</v>
      </c>
      <c r="W59">
        <v>42.754719000000001</v>
      </c>
      <c r="X59">
        <v>141.87793099999999</v>
      </c>
      <c r="Y59">
        <v>0</v>
      </c>
      <c r="Z59">
        <v>6.2919200000000002</v>
      </c>
      <c r="AA59">
        <v>27.06062</v>
      </c>
      <c r="AB59">
        <v>46.797483999999997</v>
      </c>
      <c r="AC59">
        <v>33.608676000000003</v>
      </c>
      <c r="AD59">
        <v>21.004010000000001</v>
      </c>
      <c r="AE59">
        <v>57.098345999999999</v>
      </c>
      <c r="AF59">
        <v>0</v>
      </c>
      <c r="AG59">
        <v>46.374858000000003</v>
      </c>
      <c r="AH59">
        <v>173.64577199999999</v>
      </c>
      <c r="AI59">
        <v>4.1221410000000001</v>
      </c>
      <c r="AJ59">
        <v>0</v>
      </c>
      <c r="AK59">
        <v>65.604401999999993</v>
      </c>
      <c r="AL59">
        <v>76.242537999999996</v>
      </c>
      <c r="AM59">
        <v>0</v>
      </c>
      <c r="AN59">
        <v>1.1493500000000001</v>
      </c>
      <c r="AO59">
        <v>0</v>
      </c>
      <c r="AP59">
        <v>11.742350999999999</v>
      </c>
      <c r="AQ59">
        <v>0</v>
      </c>
      <c r="AR59">
        <v>35.153236999999997</v>
      </c>
      <c r="AS59">
        <v>36.560561999999997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8.9492569999999994</v>
      </c>
      <c r="BA59">
        <v>6.5087479999999998</v>
      </c>
      <c r="BB59">
        <v>2.8437540000000001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2324.311099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450.84624400000001</v>
      </c>
      <c r="L60">
        <v>138.47279900000001</v>
      </c>
      <c r="M60">
        <v>89.420178000000007</v>
      </c>
      <c r="N60">
        <v>115.39152300000001</v>
      </c>
      <c r="O60">
        <v>120.776822</v>
      </c>
      <c r="P60">
        <v>89.492448999999993</v>
      </c>
      <c r="Q60">
        <v>16.816181</v>
      </c>
      <c r="R60">
        <v>42.063946999999999</v>
      </c>
      <c r="S60">
        <v>26.040527999999998</v>
      </c>
      <c r="T60">
        <v>2.172472</v>
      </c>
      <c r="U60">
        <v>325.65375</v>
      </c>
      <c r="V60">
        <v>20.06992</v>
      </c>
      <c r="W60">
        <v>42.754719000000001</v>
      </c>
      <c r="X60">
        <v>141.87793099999999</v>
      </c>
      <c r="Y60">
        <v>0</v>
      </c>
      <c r="Z60">
        <v>6.2919200000000002</v>
      </c>
      <c r="AA60">
        <v>27.06062</v>
      </c>
      <c r="AB60">
        <v>46.797483999999997</v>
      </c>
      <c r="AC60">
        <v>33.608676000000003</v>
      </c>
      <c r="AD60">
        <v>21.004010000000001</v>
      </c>
      <c r="AE60">
        <v>57.098345999999999</v>
      </c>
      <c r="AF60">
        <v>0</v>
      </c>
      <c r="AG60">
        <v>46.374858000000003</v>
      </c>
      <c r="AH60">
        <v>173.64577199999999</v>
      </c>
      <c r="AI60">
        <v>16.194126000000001</v>
      </c>
      <c r="AJ60">
        <v>0</v>
      </c>
      <c r="AK60">
        <v>65.604401999999993</v>
      </c>
      <c r="AL60">
        <v>76.242537999999996</v>
      </c>
      <c r="AM60">
        <v>0</v>
      </c>
      <c r="AN60">
        <v>1.1493500000000001</v>
      </c>
      <c r="AO60">
        <v>0</v>
      </c>
      <c r="AP60">
        <v>11.742350999999999</v>
      </c>
      <c r="AQ60">
        <v>0</v>
      </c>
      <c r="AR60">
        <v>35.153236999999997</v>
      </c>
      <c r="AS60">
        <v>36.560561999999997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8.9492569999999994</v>
      </c>
      <c r="BA60">
        <v>6.5087479999999998</v>
      </c>
      <c r="BB60">
        <v>2.8437540000000001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2322.0253720000001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450.84624400000001</v>
      </c>
      <c r="L61">
        <v>176.75393399999999</v>
      </c>
      <c r="M61">
        <v>89.420178000000007</v>
      </c>
      <c r="N61">
        <v>115.39152300000001</v>
      </c>
      <c r="O61">
        <v>120.776822</v>
      </c>
      <c r="P61">
        <v>89.492448999999993</v>
      </c>
      <c r="Q61">
        <v>16.816181</v>
      </c>
      <c r="R61">
        <v>42.063946999999999</v>
      </c>
      <c r="S61">
        <v>26.040527999999998</v>
      </c>
      <c r="T61">
        <v>2.172472</v>
      </c>
      <c r="U61">
        <v>325.65375</v>
      </c>
      <c r="V61">
        <v>20.06992</v>
      </c>
      <c r="W61">
        <v>42.754719000000001</v>
      </c>
      <c r="X61">
        <v>141.87793099999999</v>
      </c>
      <c r="Y61">
        <v>0</v>
      </c>
      <c r="Z61">
        <v>6.2919200000000002</v>
      </c>
      <c r="AA61">
        <v>27.06062</v>
      </c>
      <c r="AB61">
        <v>46.797483999999997</v>
      </c>
      <c r="AC61">
        <v>33.608676000000003</v>
      </c>
      <c r="AD61">
        <v>21.004010000000001</v>
      </c>
      <c r="AE61">
        <v>57.098345999999999</v>
      </c>
      <c r="AF61">
        <v>0</v>
      </c>
      <c r="AG61">
        <v>46.374858000000003</v>
      </c>
      <c r="AH61">
        <v>173.64577199999999</v>
      </c>
      <c r="AI61">
        <v>16.194126000000001</v>
      </c>
      <c r="AJ61">
        <v>0</v>
      </c>
      <c r="AK61">
        <v>65.604401999999993</v>
      </c>
      <c r="AL61">
        <v>76.242537999999996</v>
      </c>
      <c r="AM61">
        <v>0</v>
      </c>
      <c r="AN61">
        <v>1.1493500000000001</v>
      </c>
      <c r="AO61">
        <v>0</v>
      </c>
      <c r="AP61">
        <v>11.742350999999999</v>
      </c>
      <c r="AQ61">
        <v>0</v>
      </c>
      <c r="AR61">
        <v>42.609983999999997</v>
      </c>
      <c r="AS61">
        <v>36.560561999999997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8.9492569999999994</v>
      </c>
      <c r="BA61">
        <v>6.5087479999999998</v>
      </c>
      <c r="BB61">
        <v>2.8437540000000001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2367.7632540000004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506.91888499999999</v>
      </c>
      <c r="L62">
        <v>206.266673</v>
      </c>
      <c r="M62">
        <v>89.420178000000007</v>
      </c>
      <c r="N62">
        <v>115.39152300000001</v>
      </c>
      <c r="O62">
        <v>120.776822</v>
      </c>
      <c r="P62">
        <v>89.492448999999993</v>
      </c>
      <c r="Q62">
        <v>16.816181</v>
      </c>
      <c r="R62">
        <v>42.063946999999999</v>
      </c>
      <c r="S62">
        <v>26.040527999999998</v>
      </c>
      <c r="T62">
        <v>2.172472</v>
      </c>
      <c r="U62">
        <v>325.65375</v>
      </c>
      <c r="V62">
        <v>20.06992</v>
      </c>
      <c r="W62">
        <v>42.754719000000001</v>
      </c>
      <c r="X62">
        <v>141.87793099999999</v>
      </c>
      <c r="Y62">
        <v>0</v>
      </c>
      <c r="Z62">
        <v>6.2919200000000002</v>
      </c>
      <c r="AA62">
        <v>27.06062</v>
      </c>
      <c r="AB62">
        <v>46.797483999999997</v>
      </c>
      <c r="AC62">
        <v>33.608676000000003</v>
      </c>
      <c r="AD62">
        <v>21.004010000000001</v>
      </c>
      <c r="AE62">
        <v>57.098345999999999</v>
      </c>
      <c r="AF62">
        <v>0</v>
      </c>
      <c r="AG62">
        <v>46.374858000000003</v>
      </c>
      <c r="AH62">
        <v>173.64577199999999</v>
      </c>
      <c r="AI62">
        <v>16.194126000000001</v>
      </c>
      <c r="AJ62">
        <v>0</v>
      </c>
      <c r="AK62">
        <v>65.604401999999993</v>
      </c>
      <c r="AL62">
        <v>76.242537999999996</v>
      </c>
      <c r="AM62">
        <v>0</v>
      </c>
      <c r="AN62">
        <v>1.1493500000000001</v>
      </c>
      <c r="AO62">
        <v>0</v>
      </c>
      <c r="AP62">
        <v>11.742350999999999</v>
      </c>
      <c r="AQ62">
        <v>0</v>
      </c>
      <c r="AR62">
        <v>42.609983999999997</v>
      </c>
      <c r="AS62">
        <v>36.560561999999997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8.9492569999999994</v>
      </c>
      <c r="BA62">
        <v>6.5087479999999998</v>
      </c>
      <c r="BB62">
        <v>2.8437540000000001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2453.3486340000004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636.92576199999996</v>
      </c>
      <c r="L63">
        <v>297.62321200000002</v>
      </c>
      <c r="M63">
        <v>89.420178000000007</v>
      </c>
      <c r="N63">
        <v>115.39152300000001</v>
      </c>
      <c r="O63">
        <v>120.776822</v>
      </c>
      <c r="P63">
        <v>89.492448999999993</v>
      </c>
      <c r="Q63">
        <v>18.206602</v>
      </c>
      <c r="R63">
        <v>42.063946999999999</v>
      </c>
      <c r="S63">
        <v>26.040527999999998</v>
      </c>
      <c r="T63">
        <v>2.172472</v>
      </c>
      <c r="U63">
        <v>325.65375</v>
      </c>
      <c r="V63">
        <v>20.06992</v>
      </c>
      <c r="W63">
        <v>42.754719000000001</v>
      </c>
      <c r="X63">
        <v>141.87793099999999</v>
      </c>
      <c r="Y63">
        <v>0</v>
      </c>
      <c r="Z63">
        <v>6.2919200000000002</v>
      </c>
      <c r="AA63">
        <v>24.392672000000001</v>
      </c>
      <c r="AB63">
        <v>46.797483999999997</v>
      </c>
      <c r="AC63">
        <v>33.608676000000003</v>
      </c>
      <c r="AD63">
        <v>21.004010000000001</v>
      </c>
      <c r="AE63">
        <v>57.098345999999999</v>
      </c>
      <c r="AF63">
        <v>0</v>
      </c>
      <c r="AG63">
        <v>46.374858000000003</v>
      </c>
      <c r="AH63">
        <v>173.64577199999999</v>
      </c>
      <c r="AI63">
        <v>16.194126000000001</v>
      </c>
      <c r="AJ63">
        <v>0</v>
      </c>
      <c r="AK63">
        <v>65.604401999999993</v>
      </c>
      <c r="AL63">
        <v>76.242537999999996</v>
      </c>
      <c r="AM63">
        <v>0</v>
      </c>
      <c r="AN63">
        <v>1.1493500000000001</v>
      </c>
      <c r="AO63">
        <v>0</v>
      </c>
      <c r="AP63">
        <v>3.7081110000000002</v>
      </c>
      <c r="AQ63">
        <v>0</v>
      </c>
      <c r="AR63">
        <v>42.609983999999997</v>
      </c>
      <c r="AS63">
        <v>36.560561999999997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8.9492569999999994</v>
      </c>
      <c r="BA63">
        <v>6.5087479999999998</v>
      </c>
      <c r="BB63">
        <v>2.8437540000000001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2665.4002830000004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662.237212</v>
      </c>
      <c r="L64">
        <v>297.62321200000002</v>
      </c>
      <c r="M64">
        <v>89.420178000000007</v>
      </c>
      <c r="N64">
        <v>115.39152300000001</v>
      </c>
      <c r="O64">
        <v>120.776822</v>
      </c>
      <c r="P64">
        <v>89.492448999999993</v>
      </c>
      <c r="Q64">
        <v>18.206602</v>
      </c>
      <c r="R64">
        <v>42.063946999999999</v>
      </c>
      <c r="S64">
        <v>26.040527999999998</v>
      </c>
      <c r="T64">
        <v>2.172472</v>
      </c>
      <c r="U64">
        <v>325.65375</v>
      </c>
      <c r="V64">
        <v>20.06992</v>
      </c>
      <c r="W64">
        <v>42.754719000000001</v>
      </c>
      <c r="X64">
        <v>141.87793099999999</v>
      </c>
      <c r="Y64">
        <v>0</v>
      </c>
      <c r="Z64">
        <v>6.2919200000000002</v>
      </c>
      <c r="AA64">
        <v>24.392672000000001</v>
      </c>
      <c r="AB64">
        <v>46.797483999999997</v>
      </c>
      <c r="AC64">
        <v>33.608676000000003</v>
      </c>
      <c r="AD64">
        <v>21.004010000000001</v>
      </c>
      <c r="AE64">
        <v>57.098345999999999</v>
      </c>
      <c r="AF64">
        <v>0</v>
      </c>
      <c r="AG64">
        <v>46.374858000000003</v>
      </c>
      <c r="AH64">
        <v>173.64577199999999</v>
      </c>
      <c r="AI64">
        <v>4.1221410000000001</v>
      </c>
      <c r="AJ64">
        <v>0</v>
      </c>
      <c r="AK64">
        <v>65.604401999999993</v>
      </c>
      <c r="AL64">
        <v>76.242537999999996</v>
      </c>
      <c r="AM64">
        <v>0</v>
      </c>
      <c r="AN64">
        <v>1.1493500000000001</v>
      </c>
      <c r="AO64">
        <v>0</v>
      </c>
      <c r="AP64">
        <v>3.7081110000000002</v>
      </c>
      <c r="AQ64">
        <v>0</v>
      </c>
      <c r="AR64">
        <v>35.153236999999997</v>
      </c>
      <c r="AS64">
        <v>36.560561999999997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8.9492569999999994</v>
      </c>
      <c r="BA64">
        <v>6.5087479999999998</v>
      </c>
      <c r="BB64">
        <v>2.8437540000000001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2671.1830010000003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662.237212</v>
      </c>
      <c r="L65">
        <v>297.62321200000002</v>
      </c>
      <c r="M65">
        <v>89.420178000000007</v>
      </c>
      <c r="N65">
        <v>115.39152300000001</v>
      </c>
      <c r="O65">
        <v>120.776822</v>
      </c>
      <c r="P65">
        <v>89.492448999999993</v>
      </c>
      <c r="Q65">
        <v>18.206602</v>
      </c>
      <c r="R65">
        <v>42.063946999999999</v>
      </c>
      <c r="S65">
        <v>26.040527999999998</v>
      </c>
      <c r="T65">
        <v>2.172472</v>
      </c>
      <c r="U65">
        <v>325.65375</v>
      </c>
      <c r="V65">
        <v>20.06992</v>
      </c>
      <c r="W65">
        <v>42.754719000000001</v>
      </c>
      <c r="X65">
        <v>141.87793099999999</v>
      </c>
      <c r="Y65">
        <v>0</v>
      </c>
      <c r="Z65">
        <v>6.2919200000000002</v>
      </c>
      <c r="AA65">
        <v>24.392672000000001</v>
      </c>
      <c r="AB65">
        <v>46.797483999999997</v>
      </c>
      <c r="AC65">
        <v>33.608676000000003</v>
      </c>
      <c r="AD65">
        <v>21.004010000000001</v>
      </c>
      <c r="AE65">
        <v>57.098345999999999</v>
      </c>
      <c r="AF65">
        <v>0</v>
      </c>
      <c r="AG65">
        <v>46.374858000000003</v>
      </c>
      <c r="AH65">
        <v>173.64577199999999</v>
      </c>
      <c r="AI65">
        <v>4.1221410000000001</v>
      </c>
      <c r="AJ65">
        <v>0</v>
      </c>
      <c r="AK65">
        <v>65.604401999999993</v>
      </c>
      <c r="AL65">
        <v>76.590114999999997</v>
      </c>
      <c r="AM65">
        <v>0</v>
      </c>
      <c r="AN65">
        <v>1.1493500000000001</v>
      </c>
      <c r="AO65">
        <v>0</v>
      </c>
      <c r="AP65">
        <v>3.7081110000000002</v>
      </c>
      <c r="AQ65">
        <v>0</v>
      </c>
      <c r="AR65">
        <v>35.153236999999997</v>
      </c>
      <c r="AS65">
        <v>36.560561999999997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8.9492569999999994</v>
      </c>
      <c r="BA65">
        <v>6.5087479999999998</v>
      </c>
      <c r="BB65">
        <v>2.8437540000000001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2671.5305780000003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662.237212</v>
      </c>
      <c r="L66">
        <v>297.62321200000002</v>
      </c>
      <c r="M66">
        <v>89.420178000000007</v>
      </c>
      <c r="N66">
        <v>115.39152300000001</v>
      </c>
      <c r="O66">
        <v>120.776822</v>
      </c>
      <c r="P66">
        <v>89.492448999999993</v>
      </c>
      <c r="Q66">
        <v>18.206602</v>
      </c>
      <c r="R66">
        <v>42.063946999999999</v>
      </c>
      <c r="S66">
        <v>26.040527999999998</v>
      </c>
      <c r="T66">
        <v>2.172472</v>
      </c>
      <c r="U66">
        <v>325.65375</v>
      </c>
      <c r="V66">
        <v>20.06992</v>
      </c>
      <c r="W66">
        <v>42.754719000000001</v>
      </c>
      <c r="X66">
        <v>141.87793099999999</v>
      </c>
      <c r="Y66">
        <v>0</v>
      </c>
      <c r="Z66">
        <v>6.2919200000000002</v>
      </c>
      <c r="AA66">
        <v>24.392672000000001</v>
      </c>
      <c r="AB66">
        <v>46.797483999999997</v>
      </c>
      <c r="AC66">
        <v>33.608676000000003</v>
      </c>
      <c r="AD66">
        <v>21.004010000000001</v>
      </c>
      <c r="AE66">
        <v>57.098345999999999</v>
      </c>
      <c r="AF66">
        <v>0</v>
      </c>
      <c r="AG66">
        <v>46.374858000000003</v>
      </c>
      <c r="AH66">
        <v>173.64577199999999</v>
      </c>
      <c r="AI66">
        <v>4.1221410000000001</v>
      </c>
      <c r="AJ66">
        <v>0</v>
      </c>
      <c r="AK66">
        <v>65.604401999999993</v>
      </c>
      <c r="AL66">
        <v>76.590114999999997</v>
      </c>
      <c r="AM66">
        <v>0</v>
      </c>
      <c r="AN66">
        <v>1.1493500000000001</v>
      </c>
      <c r="AO66">
        <v>0</v>
      </c>
      <c r="AP66">
        <v>3.7081110000000002</v>
      </c>
      <c r="AQ66">
        <v>0</v>
      </c>
      <c r="AR66">
        <v>35.153236999999997</v>
      </c>
      <c r="AS66">
        <v>36.560561999999997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8.9492569999999994</v>
      </c>
      <c r="BA66">
        <v>6.5087479999999998</v>
      </c>
      <c r="BB66">
        <v>2.8437540000000001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2671.5305780000003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662.237212</v>
      </c>
      <c r="L67">
        <v>297.62321200000002</v>
      </c>
      <c r="M67">
        <v>89.420178000000007</v>
      </c>
      <c r="N67">
        <v>115.39152300000001</v>
      </c>
      <c r="O67">
        <v>120.776822</v>
      </c>
      <c r="P67">
        <v>89.492448999999993</v>
      </c>
      <c r="Q67">
        <v>18.206602</v>
      </c>
      <c r="R67">
        <v>42.063946999999999</v>
      </c>
      <c r="S67">
        <v>26.040527999999998</v>
      </c>
      <c r="T67">
        <v>2.172472</v>
      </c>
      <c r="U67">
        <v>325.65375</v>
      </c>
      <c r="V67">
        <v>20.06992</v>
      </c>
      <c r="W67">
        <v>42.754719000000001</v>
      </c>
      <c r="X67">
        <v>141.87793099999999</v>
      </c>
      <c r="Y67">
        <v>0</v>
      </c>
      <c r="Z67">
        <v>6.2919200000000002</v>
      </c>
      <c r="AA67">
        <v>24.392672000000001</v>
      </c>
      <c r="AB67">
        <v>46.797483999999997</v>
      </c>
      <c r="AC67">
        <v>33.608676000000003</v>
      </c>
      <c r="AD67">
        <v>21.004010000000001</v>
      </c>
      <c r="AE67">
        <v>57.098345999999999</v>
      </c>
      <c r="AF67">
        <v>0</v>
      </c>
      <c r="AG67">
        <v>46.374858000000003</v>
      </c>
      <c r="AH67">
        <v>173.64577199999999</v>
      </c>
      <c r="AI67">
        <v>16.194126000000001</v>
      </c>
      <c r="AJ67">
        <v>0</v>
      </c>
      <c r="AK67">
        <v>65.604401999999993</v>
      </c>
      <c r="AL67">
        <v>76.590114999999997</v>
      </c>
      <c r="AM67">
        <v>0</v>
      </c>
      <c r="AN67">
        <v>1.1493500000000001</v>
      </c>
      <c r="AO67">
        <v>0</v>
      </c>
      <c r="AP67">
        <v>3.7081110000000002</v>
      </c>
      <c r="AQ67">
        <v>0</v>
      </c>
      <c r="AR67">
        <v>35.153236999999997</v>
      </c>
      <c r="AS67">
        <v>36.560561999999997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8.9492569999999994</v>
      </c>
      <c r="BA67">
        <v>6.5087479999999998</v>
      </c>
      <c r="BB67">
        <v>2.8437540000000001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2683.6025630000004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662.237212</v>
      </c>
      <c r="L68">
        <v>297.62321200000002</v>
      </c>
      <c r="M68">
        <v>89.420178000000007</v>
      </c>
      <c r="N68">
        <v>115.39152300000001</v>
      </c>
      <c r="O68">
        <v>120.776822</v>
      </c>
      <c r="P68">
        <v>89.492448999999993</v>
      </c>
      <c r="Q68">
        <v>18.206602</v>
      </c>
      <c r="R68">
        <v>42.063946999999999</v>
      </c>
      <c r="S68">
        <v>26.040527999999998</v>
      </c>
      <c r="T68">
        <v>2.172472</v>
      </c>
      <c r="U68">
        <v>325.65375</v>
      </c>
      <c r="V68">
        <v>20.06992</v>
      </c>
      <c r="W68">
        <v>42.754719000000001</v>
      </c>
      <c r="X68">
        <v>141.87793099999999</v>
      </c>
      <c r="Y68">
        <v>0</v>
      </c>
      <c r="Z68">
        <v>6.2919200000000002</v>
      </c>
      <c r="AA68">
        <v>24.392672000000001</v>
      </c>
      <c r="AB68">
        <v>46.797483999999997</v>
      </c>
      <c r="AC68">
        <v>33.608676000000003</v>
      </c>
      <c r="AD68">
        <v>21.004010000000001</v>
      </c>
      <c r="AE68">
        <v>57.098345999999999</v>
      </c>
      <c r="AF68">
        <v>0</v>
      </c>
      <c r="AG68">
        <v>46.374858000000003</v>
      </c>
      <c r="AH68">
        <v>173.64577199999999</v>
      </c>
      <c r="AI68">
        <v>16.194126000000001</v>
      </c>
      <c r="AJ68">
        <v>0</v>
      </c>
      <c r="AK68">
        <v>65.604401999999993</v>
      </c>
      <c r="AL68">
        <v>76.590114999999997</v>
      </c>
      <c r="AM68">
        <v>0</v>
      </c>
      <c r="AN68">
        <v>1.1493500000000001</v>
      </c>
      <c r="AO68">
        <v>0</v>
      </c>
      <c r="AP68">
        <v>3.7081110000000002</v>
      </c>
      <c r="AQ68">
        <v>0</v>
      </c>
      <c r="AR68">
        <v>35.153236999999997</v>
      </c>
      <c r="AS68">
        <v>36.560561999999997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8.9492569999999994</v>
      </c>
      <c r="BA68">
        <v>6.5087479999999998</v>
      </c>
      <c r="BB68">
        <v>2.8437540000000001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2683.6025630000004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662.237212</v>
      </c>
      <c r="L69">
        <v>297.62321200000002</v>
      </c>
      <c r="M69">
        <v>89.420178000000007</v>
      </c>
      <c r="N69">
        <v>115.39152300000001</v>
      </c>
      <c r="O69">
        <v>120.776822</v>
      </c>
      <c r="P69">
        <v>92.000031000000007</v>
      </c>
      <c r="Q69">
        <v>18.206602</v>
      </c>
      <c r="R69">
        <v>42.063946999999999</v>
      </c>
      <c r="S69">
        <v>26.040527999999998</v>
      </c>
      <c r="T69">
        <v>2.172472</v>
      </c>
      <c r="U69">
        <v>325.65375</v>
      </c>
      <c r="V69">
        <v>20.06992</v>
      </c>
      <c r="W69">
        <v>42.754719000000001</v>
      </c>
      <c r="X69">
        <v>141.87793099999999</v>
      </c>
      <c r="Y69">
        <v>0</v>
      </c>
      <c r="Z69">
        <v>6.2919200000000002</v>
      </c>
      <c r="AA69">
        <v>24.392672000000001</v>
      </c>
      <c r="AB69">
        <v>46.797483999999997</v>
      </c>
      <c r="AC69">
        <v>33.608676000000003</v>
      </c>
      <c r="AD69">
        <v>21.004010000000001</v>
      </c>
      <c r="AE69">
        <v>57.098345999999999</v>
      </c>
      <c r="AF69">
        <v>0</v>
      </c>
      <c r="AG69">
        <v>46.374858000000003</v>
      </c>
      <c r="AH69">
        <v>173.64577199999999</v>
      </c>
      <c r="AI69">
        <v>4.1221410000000001</v>
      </c>
      <c r="AJ69">
        <v>0</v>
      </c>
      <c r="AK69">
        <v>65.604401999999993</v>
      </c>
      <c r="AL69">
        <v>76.590114999999997</v>
      </c>
      <c r="AM69">
        <v>0</v>
      </c>
      <c r="AN69">
        <v>1.1493500000000001</v>
      </c>
      <c r="AO69">
        <v>0</v>
      </c>
      <c r="AP69">
        <v>11.742350999999999</v>
      </c>
      <c r="AQ69">
        <v>0</v>
      </c>
      <c r="AR69">
        <v>35.153236999999997</v>
      </c>
      <c r="AS69">
        <v>36.560561999999997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8.9492569999999994</v>
      </c>
      <c r="BA69">
        <v>6.5087479999999998</v>
      </c>
      <c r="BB69">
        <v>2.8437540000000001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2682.0724000000005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662.237212</v>
      </c>
      <c r="L70">
        <v>297.62321200000002</v>
      </c>
      <c r="M70">
        <v>89.420178000000007</v>
      </c>
      <c r="N70">
        <v>115.39152300000001</v>
      </c>
      <c r="O70">
        <v>120.776822</v>
      </c>
      <c r="P70">
        <v>92.000031000000007</v>
      </c>
      <c r="Q70">
        <v>18.206602</v>
      </c>
      <c r="R70">
        <v>42.063946999999999</v>
      </c>
      <c r="S70">
        <v>26.040527999999998</v>
      </c>
      <c r="T70">
        <v>2.172472</v>
      </c>
      <c r="U70">
        <v>325.65375</v>
      </c>
      <c r="V70">
        <v>20.06992</v>
      </c>
      <c r="W70">
        <v>42.754719000000001</v>
      </c>
      <c r="X70">
        <v>141.87793099999999</v>
      </c>
      <c r="Y70">
        <v>0</v>
      </c>
      <c r="Z70">
        <v>6.2919200000000002</v>
      </c>
      <c r="AA70">
        <v>24.392672000000001</v>
      </c>
      <c r="AB70">
        <v>46.797483999999997</v>
      </c>
      <c r="AC70">
        <v>33.608676000000003</v>
      </c>
      <c r="AD70">
        <v>21.004010000000001</v>
      </c>
      <c r="AE70">
        <v>57.098345999999999</v>
      </c>
      <c r="AF70">
        <v>0</v>
      </c>
      <c r="AG70">
        <v>46.374858000000003</v>
      </c>
      <c r="AH70">
        <v>173.64577199999999</v>
      </c>
      <c r="AI70">
        <v>4.1221410000000001</v>
      </c>
      <c r="AJ70">
        <v>0</v>
      </c>
      <c r="AK70">
        <v>65.604401999999993</v>
      </c>
      <c r="AL70">
        <v>76.590114999999997</v>
      </c>
      <c r="AM70">
        <v>0</v>
      </c>
      <c r="AN70">
        <v>1.1493500000000001</v>
      </c>
      <c r="AO70">
        <v>0</v>
      </c>
      <c r="AP70">
        <v>11.742350999999999</v>
      </c>
      <c r="AQ70">
        <v>0</v>
      </c>
      <c r="AR70">
        <v>35.153236999999997</v>
      </c>
      <c r="AS70">
        <v>36.560561999999997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8.9492569999999994</v>
      </c>
      <c r="BA70">
        <v>6.5087479999999998</v>
      </c>
      <c r="BB70">
        <v>2.8437540000000001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2682.0724000000005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662.237212</v>
      </c>
      <c r="L71">
        <v>258.67869000000002</v>
      </c>
      <c r="M71">
        <v>89.420178000000007</v>
      </c>
      <c r="N71">
        <v>115.39152300000001</v>
      </c>
      <c r="O71">
        <v>120.776822</v>
      </c>
      <c r="P71">
        <v>92.000031000000007</v>
      </c>
      <c r="Q71">
        <v>18.206602</v>
      </c>
      <c r="R71">
        <v>42.063946999999999</v>
      </c>
      <c r="S71">
        <v>26.040527999999998</v>
      </c>
      <c r="T71">
        <v>2.172472</v>
      </c>
      <c r="U71">
        <v>325.65375</v>
      </c>
      <c r="V71">
        <v>20.06992</v>
      </c>
      <c r="W71">
        <v>42.754719000000001</v>
      </c>
      <c r="X71">
        <v>141.87793099999999</v>
      </c>
      <c r="Y71">
        <v>0</v>
      </c>
      <c r="Z71">
        <v>6.2919200000000002</v>
      </c>
      <c r="AA71">
        <v>24.392672000000001</v>
      </c>
      <c r="AB71">
        <v>46.797483999999997</v>
      </c>
      <c r="AC71">
        <v>33.608676000000003</v>
      </c>
      <c r="AD71">
        <v>21.004010000000001</v>
      </c>
      <c r="AE71">
        <v>57.098345999999999</v>
      </c>
      <c r="AF71">
        <v>0</v>
      </c>
      <c r="AG71">
        <v>46.374858000000003</v>
      </c>
      <c r="AH71">
        <v>173.64577199999999</v>
      </c>
      <c r="AI71">
        <v>4.1221410000000001</v>
      </c>
      <c r="AJ71">
        <v>0</v>
      </c>
      <c r="AK71">
        <v>65.604401999999993</v>
      </c>
      <c r="AL71">
        <v>76.590114999999997</v>
      </c>
      <c r="AM71">
        <v>0</v>
      </c>
      <c r="AN71">
        <v>1.1493500000000001</v>
      </c>
      <c r="AO71">
        <v>0</v>
      </c>
      <c r="AP71">
        <v>11.742350999999999</v>
      </c>
      <c r="AQ71">
        <v>0</v>
      </c>
      <c r="AR71">
        <v>35.153236999999997</v>
      </c>
      <c r="AS71">
        <v>36.560561999999997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8.9492569999999994</v>
      </c>
      <c r="BA71">
        <v>6.5087479999999998</v>
      </c>
      <c r="BB71">
        <v>2.8437540000000001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2643.1278780000002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662.237212</v>
      </c>
      <c r="L72">
        <v>306.92369000000002</v>
      </c>
      <c r="M72">
        <v>89.420178000000007</v>
      </c>
      <c r="N72">
        <v>115.39152300000001</v>
      </c>
      <c r="O72">
        <v>120.776822</v>
      </c>
      <c r="P72">
        <v>92.000031000000007</v>
      </c>
      <c r="Q72">
        <v>18.206602</v>
      </c>
      <c r="R72">
        <v>42.063946999999999</v>
      </c>
      <c r="S72">
        <v>26.040527999999998</v>
      </c>
      <c r="T72">
        <v>2.172472</v>
      </c>
      <c r="U72">
        <v>325.65375</v>
      </c>
      <c r="V72">
        <v>20.06992</v>
      </c>
      <c r="W72">
        <v>42.754719000000001</v>
      </c>
      <c r="X72">
        <v>141.87793099999999</v>
      </c>
      <c r="Y72">
        <v>0</v>
      </c>
      <c r="Z72">
        <v>6.2919200000000002</v>
      </c>
      <c r="AA72">
        <v>24.392672000000001</v>
      </c>
      <c r="AB72">
        <v>46.797483999999997</v>
      </c>
      <c r="AC72">
        <v>33.608676000000003</v>
      </c>
      <c r="AD72">
        <v>21.004010000000001</v>
      </c>
      <c r="AE72">
        <v>57.098345999999999</v>
      </c>
      <c r="AF72">
        <v>0</v>
      </c>
      <c r="AG72">
        <v>46.374858000000003</v>
      </c>
      <c r="AH72">
        <v>173.64577199999999</v>
      </c>
      <c r="AI72">
        <v>4.1221410000000001</v>
      </c>
      <c r="AJ72">
        <v>0</v>
      </c>
      <c r="AK72">
        <v>65.604401999999993</v>
      </c>
      <c r="AL72">
        <v>76.590114999999997</v>
      </c>
      <c r="AM72">
        <v>0</v>
      </c>
      <c r="AN72">
        <v>1.1493500000000001</v>
      </c>
      <c r="AO72">
        <v>0</v>
      </c>
      <c r="AP72">
        <v>3.7081110000000002</v>
      </c>
      <c r="AQ72">
        <v>0</v>
      </c>
      <c r="AR72">
        <v>35.153236999999997</v>
      </c>
      <c r="AS72">
        <v>36.560561999999997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8.9492569999999994</v>
      </c>
      <c r="BA72">
        <v>6.5087479999999998</v>
      </c>
      <c r="BB72">
        <v>2.8437540000000001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2683.3386380000006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662.237212</v>
      </c>
      <c r="L73">
        <v>253.85418999999999</v>
      </c>
      <c r="M73">
        <v>89.420178000000007</v>
      </c>
      <c r="N73">
        <v>115.39152300000001</v>
      </c>
      <c r="O73">
        <v>120.776822</v>
      </c>
      <c r="P73">
        <v>92.000031000000007</v>
      </c>
      <c r="Q73">
        <v>18.206602</v>
      </c>
      <c r="R73">
        <v>42.063946999999999</v>
      </c>
      <c r="S73">
        <v>26.040527999999998</v>
      </c>
      <c r="T73">
        <v>2.172472</v>
      </c>
      <c r="U73">
        <v>325.65375</v>
      </c>
      <c r="V73">
        <v>20.06992</v>
      </c>
      <c r="W73">
        <v>42.754719000000001</v>
      </c>
      <c r="X73">
        <v>141.87793099999999</v>
      </c>
      <c r="Y73">
        <v>0</v>
      </c>
      <c r="Z73">
        <v>6.2919200000000002</v>
      </c>
      <c r="AA73">
        <v>24.392672000000001</v>
      </c>
      <c r="AB73">
        <v>46.797483999999997</v>
      </c>
      <c r="AC73">
        <v>33.608676000000003</v>
      </c>
      <c r="AD73">
        <v>21.004010000000001</v>
      </c>
      <c r="AE73">
        <v>57.098345999999999</v>
      </c>
      <c r="AF73">
        <v>0</v>
      </c>
      <c r="AG73">
        <v>46.374858000000003</v>
      </c>
      <c r="AH73">
        <v>173.64577199999999</v>
      </c>
      <c r="AI73">
        <v>4.1221410000000001</v>
      </c>
      <c r="AJ73">
        <v>0</v>
      </c>
      <c r="AK73">
        <v>65.604401999999993</v>
      </c>
      <c r="AL73">
        <v>76.590114999999997</v>
      </c>
      <c r="AM73">
        <v>5.2022969999999997</v>
      </c>
      <c r="AN73">
        <v>1.1493500000000001</v>
      </c>
      <c r="AO73">
        <v>0</v>
      </c>
      <c r="AP73">
        <v>3.7081110000000002</v>
      </c>
      <c r="AQ73">
        <v>0</v>
      </c>
      <c r="AR73">
        <v>35.153236999999997</v>
      </c>
      <c r="AS73">
        <v>36.560561999999997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8.9492569999999994</v>
      </c>
      <c r="BA73">
        <v>6.5087479999999998</v>
      </c>
      <c r="BB73">
        <v>2.8437540000000001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2635.4714350000004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662.237212</v>
      </c>
      <c r="L74">
        <v>224.90719000000001</v>
      </c>
      <c r="M74">
        <v>89.420178000000007</v>
      </c>
      <c r="N74">
        <v>115.39152300000001</v>
      </c>
      <c r="O74">
        <v>120.776822</v>
      </c>
      <c r="P74">
        <v>92.000031000000007</v>
      </c>
      <c r="Q74">
        <v>18.206602</v>
      </c>
      <c r="R74">
        <v>42.063946999999999</v>
      </c>
      <c r="S74">
        <v>26.040527999999998</v>
      </c>
      <c r="T74">
        <v>2.172472</v>
      </c>
      <c r="U74">
        <v>325.65375</v>
      </c>
      <c r="V74">
        <v>20.06992</v>
      </c>
      <c r="W74">
        <v>42.754719000000001</v>
      </c>
      <c r="X74">
        <v>141.87793099999999</v>
      </c>
      <c r="Y74">
        <v>0</v>
      </c>
      <c r="Z74">
        <v>6.2919200000000002</v>
      </c>
      <c r="AA74">
        <v>36.589008</v>
      </c>
      <c r="AB74">
        <v>46.797483999999997</v>
      </c>
      <c r="AC74">
        <v>33.608676000000003</v>
      </c>
      <c r="AD74">
        <v>21.004010000000001</v>
      </c>
      <c r="AE74">
        <v>57.098345999999999</v>
      </c>
      <c r="AF74">
        <v>0</v>
      </c>
      <c r="AG74">
        <v>46.374858000000003</v>
      </c>
      <c r="AH74">
        <v>173.64577199999999</v>
      </c>
      <c r="AI74">
        <v>7.3609660000000003</v>
      </c>
      <c r="AJ74">
        <v>0</v>
      </c>
      <c r="AK74">
        <v>65.604401999999993</v>
      </c>
      <c r="AL74">
        <v>76.590114999999997</v>
      </c>
      <c r="AM74">
        <v>5.2022969999999997</v>
      </c>
      <c r="AN74">
        <v>1.1493500000000001</v>
      </c>
      <c r="AO74">
        <v>0</v>
      </c>
      <c r="AP74">
        <v>3.7081110000000002</v>
      </c>
      <c r="AQ74">
        <v>0</v>
      </c>
      <c r="AR74">
        <v>35.153236999999997</v>
      </c>
      <c r="AS74">
        <v>36.560561999999997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8.9492569999999994</v>
      </c>
      <c r="BA74">
        <v>6.5087479999999998</v>
      </c>
      <c r="BB74">
        <v>2.8437540000000001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2621.9595960000006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662.237212</v>
      </c>
      <c r="L75">
        <v>195.532444</v>
      </c>
      <c r="M75">
        <v>89.420178000000007</v>
      </c>
      <c r="N75">
        <v>115.39152300000001</v>
      </c>
      <c r="O75">
        <v>120.776822</v>
      </c>
      <c r="P75">
        <v>92.000031000000007</v>
      </c>
      <c r="Q75">
        <v>18.206602</v>
      </c>
      <c r="R75">
        <v>42.063946999999999</v>
      </c>
      <c r="S75">
        <v>26.040527999999998</v>
      </c>
      <c r="T75">
        <v>2.172472</v>
      </c>
      <c r="U75">
        <v>325.65375</v>
      </c>
      <c r="V75">
        <v>20.06992</v>
      </c>
      <c r="W75">
        <v>42.754719000000001</v>
      </c>
      <c r="X75">
        <v>141.87793099999999</v>
      </c>
      <c r="Y75">
        <v>0</v>
      </c>
      <c r="Z75">
        <v>8.4911200000000004</v>
      </c>
      <c r="AA75">
        <v>39.638092</v>
      </c>
      <c r="AB75">
        <v>46.797483999999997</v>
      </c>
      <c r="AC75">
        <v>33.608676000000003</v>
      </c>
      <c r="AD75">
        <v>21.004010000000001</v>
      </c>
      <c r="AE75">
        <v>57.098345999999999</v>
      </c>
      <c r="AF75">
        <v>0</v>
      </c>
      <c r="AG75">
        <v>46.374858000000003</v>
      </c>
      <c r="AH75">
        <v>173.64577199999999</v>
      </c>
      <c r="AI75">
        <v>11.777545999999999</v>
      </c>
      <c r="AJ75">
        <v>0</v>
      </c>
      <c r="AK75">
        <v>65.604401999999993</v>
      </c>
      <c r="AL75">
        <v>76.590114999999997</v>
      </c>
      <c r="AM75">
        <v>5.2022969999999997</v>
      </c>
      <c r="AN75">
        <v>1.1493500000000001</v>
      </c>
      <c r="AO75">
        <v>0</v>
      </c>
      <c r="AP75">
        <v>2.9664890000000002</v>
      </c>
      <c r="AQ75">
        <v>0</v>
      </c>
      <c r="AR75">
        <v>35.153236999999997</v>
      </c>
      <c r="AS75">
        <v>36.560561999999997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8.9492569999999994</v>
      </c>
      <c r="BA75">
        <v>6.5087479999999998</v>
      </c>
      <c r="BB75">
        <v>2.8437540000000001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2601.508092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602.15298499999994</v>
      </c>
      <c r="L76">
        <v>136.34037000000001</v>
      </c>
      <c r="M76">
        <v>89.420178000000007</v>
      </c>
      <c r="N76">
        <v>115.39152300000001</v>
      </c>
      <c r="O76">
        <v>120.776822</v>
      </c>
      <c r="P76">
        <v>92.000031000000007</v>
      </c>
      <c r="Q76">
        <v>18.206602</v>
      </c>
      <c r="R76">
        <v>42.063946999999999</v>
      </c>
      <c r="S76">
        <v>26.040527999999998</v>
      </c>
      <c r="T76">
        <v>2.172472</v>
      </c>
      <c r="U76">
        <v>325.65375</v>
      </c>
      <c r="V76">
        <v>20.06992</v>
      </c>
      <c r="W76">
        <v>27.219733000000002</v>
      </c>
      <c r="X76">
        <v>141.87793099999999</v>
      </c>
      <c r="Y76">
        <v>0</v>
      </c>
      <c r="Z76">
        <v>8.4911200000000004</v>
      </c>
      <c r="AA76">
        <v>40.668681999999997</v>
      </c>
      <c r="AB76">
        <v>46.797483999999997</v>
      </c>
      <c r="AC76">
        <v>33.608676000000003</v>
      </c>
      <c r="AD76">
        <v>31.506014</v>
      </c>
      <c r="AE76">
        <v>57.098345999999999</v>
      </c>
      <c r="AF76">
        <v>0</v>
      </c>
      <c r="AG76">
        <v>46.374858000000003</v>
      </c>
      <c r="AH76">
        <v>173.64577199999999</v>
      </c>
      <c r="AI76">
        <v>57.415537999999998</v>
      </c>
      <c r="AJ76">
        <v>0</v>
      </c>
      <c r="AK76">
        <v>65.604401999999993</v>
      </c>
      <c r="AL76">
        <v>76.590114999999997</v>
      </c>
      <c r="AM76">
        <v>12.08769</v>
      </c>
      <c r="AN76">
        <v>1.1493500000000001</v>
      </c>
      <c r="AO76">
        <v>0</v>
      </c>
      <c r="AP76">
        <v>2.9664890000000002</v>
      </c>
      <c r="AQ76">
        <v>0</v>
      </c>
      <c r="AR76">
        <v>35.153236999999997</v>
      </c>
      <c r="AS76">
        <v>36.560561999999997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6.5087479999999998</v>
      </c>
      <c r="BB76">
        <v>2.8437540000000001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2530.7527840000002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602.15298499999994</v>
      </c>
      <c r="L77">
        <v>262.12589200000002</v>
      </c>
      <c r="M77">
        <v>89.420178000000007</v>
      </c>
      <c r="N77">
        <v>115.39152300000001</v>
      </c>
      <c r="O77">
        <v>120.776822</v>
      </c>
      <c r="P77">
        <v>92.000031000000007</v>
      </c>
      <c r="Q77">
        <v>18.206602</v>
      </c>
      <c r="R77">
        <v>42.063946999999999</v>
      </c>
      <c r="S77">
        <v>26.040527999999998</v>
      </c>
      <c r="T77">
        <v>2.172472</v>
      </c>
      <c r="U77">
        <v>325.65375</v>
      </c>
      <c r="V77">
        <v>20.06992</v>
      </c>
      <c r="W77">
        <v>27.219733000000002</v>
      </c>
      <c r="X77">
        <v>141.87793099999999</v>
      </c>
      <c r="Y77">
        <v>0</v>
      </c>
      <c r="Z77">
        <v>8.4911200000000004</v>
      </c>
      <c r="AA77">
        <v>40.668681999999997</v>
      </c>
      <c r="AB77">
        <v>46.797483999999997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46.374858000000003</v>
      </c>
      <c r="AH77">
        <v>173.64577199999999</v>
      </c>
      <c r="AI77">
        <v>76.554051000000001</v>
      </c>
      <c r="AJ77">
        <v>0</v>
      </c>
      <c r="AK77">
        <v>65.604401999999993</v>
      </c>
      <c r="AL77">
        <v>76.590114999999997</v>
      </c>
      <c r="AM77">
        <v>12.08769</v>
      </c>
      <c r="AN77">
        <v>1.1493500000000001</v>
      </c>
      <c r="AO77">
        <v>0</v>
      </c>
      <c r="AP77">
        <v>2.9664890000000002</v>
      </c>
      <c r="AQ77">
        <v>0</v>
      </c>
      <c r="AR77">
        <v>35.153236999999997</v>
      </c>
      <c r="AS77">
        <v>36.560561999999997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6.5087479999999998</v>
      </c>
      <c r="BB77">
        <v>2.8437540000000001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2686.1788240000001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553.90798500000005</v>
      </c>
      <c r="L78">
        <v>358.61589199999997</v>
      </c>
      <c r="M78">
        <v>89.420178000000007</v>
      </c>
      <c r="N78">
        <v>115.39152300000001</v>
      </c>
      <c r="O78">
        <v>120.776822</v>
      </c>
      <c r="P78">
        <v>92.000031000000007</v>
      </c>
      <c r="Q78">
        <v>18.206602</v>
      </c>
      <c r="R78">
        <v>42.063946999999999</v>
      </c>
      <c r="S78">
        <v>26.040527999999998</v>
      </c>
      <c r="T78">
        <v>2.172472</v>
      </c>
      <c r="U78">
        <v>325.65375</v>
      </c>
      <c r="V78">
        <v>20.06992</v>
      </c>
      <c r="W78">
        <v>27.219733000000002</v>
      </c>
      <c r="X78">
        <v>141.87793099999999</v>
      </c>
      <c r="Y78">
        <v>0</v>
      </c>
      <c r="Z78">
        <v>18.971285000000002</v>
      </c>
      <c r="AA78">
        <v>40.668681999999997</v>
      </c>
      <c r="AB78">
        <v>48.155307000000001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46.374858000000003</v>
      </c>
      <c r="AH78">
        <v>175.63490400000001</v>
      </c>
      <c r="AI78">
        <v>76.554051000000001</v>
      </c>
      <c r="AJ78">
        <v>0</v>
      </c>
      <c r="AK78">
        <v>65.604401999999993</v>
      </c>
      <c r="AL78">
        <v>76.590114999999997</v>
      </c>
      <c r="AM78">
        <v>18.177437000000001</v>
      </c>
      <c r="AN78">
        <v>1.1493500000000001</v>
      </c>
      <c r="AO78">
        <v>0</v>
      </c>
      <c r="AP78">
        <v>9.7646920000000001</v>
      </c>
      <c r="AQ78">
        <v>0</v>
      </c>
      <c r="AR78">
        <v>35.153236999999997</v>
      </c>
      <c r="AS78">
        <v>37.929732999999999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6.67964</v>
      </c>
      <c r="BB78">
        <v>2.8437540000000001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2762.8252820000007</v>
      </c>
    </row>
    <row r="79" spans="1:117">
      <c r="A79" t="s">
        <v>121</v>
      </c>
      <c r="B79">
        <v>0</v>
      </c>
      <c r="C79">
        <v>0</v>
      </c>
      <c r="D79">
        <v>11.654254999999999</v>
      </c>
      <c r="E79">
        <v>0</v>
      </c>
      <c r="F79">
        <v>0</v>
      </c>
      <c r="G79">
        <v>18.324801999999998</v>
      </c>
      <c r="H79">
        <v>0</v>
      </c>
      <c r="I79">
        <v>0</v>
      </c>
      <c r="J79">
        <v>16.551123</v>
      </c>
      <c r="K79">
        <v>553.90798500000005</v>
      </c>
      <c r="L79">
        <v>387.088933</v>
      </c>
      <c r="M79">
        <v>89.420178000000007</v>
      </c>
      <c r="N79">
        <v>115.39152300000001</v>
      </c>
      <c r="O79">
        <v>120.776822</v>
      </c>
      <c r="P79">
        <v>92.000031000000007</v>
      </c>
      <c r="Q79">
        <v>17.827974999999999</v>
      </c>
      <c r="R79">
        <v>40.846435999999997</v>
      </c>
      <c r="S79">
        <v>25.475097000000002</v>
      </c>
      <c r="T79">
        <v>1.437219</v>
      </c>
      <c r="U79">
        <v>325.65375</v>
      </c>
      <c r="V79">
        <v>20.06992</v>
      </c>
      <c r="W79">
        <v>42.754719000000001</v>
      </c>
      <c r="X79">
        <v>141.87793099999999</v>
      </c>
      <c r="Y79">
        <v>0</v>
      </c>
      <c r="Z79">
        <v>18.971285000000002</v>
      </c>
      <c r="AA79">
        <v>40.668681999999997</v>
      </c>
      <c r="AB79">
        <v>48.155307000000001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46.374858000000003</v>
      </c>
      <c r="AH79">
        <v>175.63490400000001</v>
      </c>
      <c r="AI79">
        <v>76.554051000000001</v>
      </c>
      <c r="AJ79">
        <v>0</v>
      </c>
      <c r="AK79">
        <v>65.604401999999993</v>
      </c>
      <c r="AL79">
        <v>76.590114999999997</v>
      </c>
      <c r="AM79">
        <v>18.177437000000001</v>
      </c>
      <c r="AN79">
        <v>1.1493500000000001</v>
      </c>
      <c r="AO79">
        <v>0</v>
      </c>
      <c r="AP79">
        <v>5.4385620000000001</v>
      </c>
      <c r="AQ79">
        <v>0</v>
      </c>
      <c r="AR79">
        <v>35.153236999999997</v>
      </c>
      <c r="AS79">
        <v>37.929732999999999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6.67964</v>
      </c>
      <c r="BB79">
        <v>2.8437540000000001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2846.1405370000002</v>
      </c>
    </row>
    <row r="80" spans="1:117">
      <c r="A80" t="s">
        <v>122</v>
      </c>
      <c r="B80">
        <v>0</v>
      </c>
      <c r="C80">
        <v>0</v>
      </c>
      <c r="D80">
        <v>11.654254999999999</v>
      </c>
      <c r="E80">
        <v>0</v>
      </c>
      <c r="F80">
        <v>0</v>
      </c>
      <c r="G80">
        <v>18.324801999999998</v>
      </c>
      <c r="H80">
        <v>0</v>
      </c>
      <c r="I80">
        <v>0</v>
      </c>
      <c r="J80">
        <v>16.551123</v>
      </c>
      <c r="K80">
        <v>592.84828100000004</v>
      </c>
      <c r="L80">
        <v>387.088933</v>
      </c>
      <c r="M80">
        <v>89.420178000000007</v>
      </c>
      <c r="N80">
        <v>115.39152300000001</v>
      </c>
      <c r="O80">
        <v>120.776822</v>
      </c>
      <c r="P80">
        <v>92.000031000000007</v>
      </c>
      <c r="Q80">
        <v>17.827974999999999</v>
      </c>
      <c r="R80">
        <v>40.846435999999997</v>
      </c>
      <c r="S80">
        <v>25.475097000000002</v>
      </c>
      <c r="T80">
        <v>1.437219</v>
      </c>
      <c r="U80">
        <v>325.65375</v>
      </c>
      <c r="V80">
        <v>20.06992</v>
      </c>
      <c r="W80">
        <v>42.754719000000001</v>
      </c>
      <c r="X80">
        <v>141.87793099999999</v>
      </c>
      <c r="Y80">
        <v>0</v>
      </c>
      <c r="Z80">
        <v>18.971285000000002</v>
      </c>
      <c r="AA80">
        <v>40.668681999999997</v>
      </c>
      <c r="AB80">
        <v>48.155307000000001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46.374858000000003</v>
      </c>
      <c r="AH80">
        <v>175.63490400000001</v>
      </c>
      <c r="AI80">
        <v>76.554051000000001</v>
      </c>
      <c r="AJ80">
        <v>0</v>
      </c>
      <c r="AK80">
        <v>65.604401999999993</v>
      </c>
      <c r="AL80">
        <v>76.590114999999997</v>
      </c>
      <c r="AM80">
        <v>18.177437000000001</v>
      </c>
      <c r="AN80">
        <v>1.1493500000000001</v>
      </c>
      <c r="AO80">
        <v>0</v>
      </c>
      <c r="AP80">
        <v>5.4385620000000001</v>
      </c>
      <c r="AQ80">
        <v>0</v>
      </c>
      <c r="AR80">
        <v>35.153236999999997</v>
      </c>
      <c r="AS80">
        <v>37.929732999999999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6.67964</v>
      </c>
      <c r="BB80">
        <v>2.8437540000000001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2885.080833</v>
      </c>
    </row>
    <row r="81" spans="1:117">
      <c r="A81" t="s">
        <v>123</v>
      </c>
      <c r="B81">
        <v>0</v>
      </c>
      <c r="C81">
        <v>0</v>
      </c>
      <c r="D81">
        <v>11.654254999999999</v>
      </c>
      <c r="E81">
        <v>0</v>
      </c>
      <c r="F81">
        <v>0</v>
      </c>
      <c r="G81">
        <v>18.324801999999998</v>
      </c>
      <c r="H81">
        <v>0</v>
      </c>
      <c r="I81">
        <v>0</v>
      </c>
      <c r="J81">
        <v>16.551123</v>
      </c>
      <c r="K81">
        <v>604.31330000000003</v>
      </c>
      <c r="L81">
        <v>396.23753599999998</v>
      </c>
      <c r="M81">
        <v>93.552789000000004</v>
      </c>
      <c r="N81">
        <v>120.014262</v>
      </c>
      <c r="O81">
        <v>125.99673799999999</v>
      </c>
      <c r="P81">
        <v>98.669719000000001</v>
      </c>
      <c r="Q81">
        <v>18.61186</v>
      </c>
      <c r="R81">
        <v>42.138823000000002</v>
      </c>
      <c r="S81">
        <v>26.668852999999999</v>
      </c>
      <c r="T81">
        <v>2.981541</v>
      </c>
      <c r="U81">
        <v>325.65375</v>
      </c>
      <c r="V81">
        <v>20.06992</v>
      </c>
      <c r="W81">
        <v>42.754719000000001</v>
      </c>
      <c r="X81">
        <v>141.87793099999999</v>
      </c>
      <c r="Y81">
        <v>0</v>
      </c>
      <c r="Z81">
        <v>18.971285000000002</v>
      </c>
      <c r="AA81">
        <v>40.668681999999997</v>
      </c>
      <c r="AB81">
        <v>48.155307000000001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46.374858000000003</v>
      </c>
      <c r="AH81">
        <v>175.63490400000001</v>
      </c>
      <c r="AI81">
        <v>76.554051000000001</v>
      </c>
      <c r="AJ81">
        <v>0</v>
      </c>
      <c r="AK81">
        <v>65.604401999999993</v>
      </c>
      <c r="AL81">
        <v>76.242537999999996</v>
      </c>
      <c r="AM81">
        <v>18.177437000000001</v>
      </c>
      <c r="AN81">
        <v>1.1493500000000001</v>
      </c>
      <c r="AO81">
        <v>1.134722</v>
      </c>
      <c r="AP81">
        <v>5.4385620000000001</v>
      </c>
      <c r="AQ81">
        <v>0</v>
      </c>
      <c r="AR81">
        <v>35.153236999999997</v>
      </c>
      <c r="AS81">
        <v>37.929732999999999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6.67964</v>
      </c>
      <c r="BB81">
        <v>4.7827010000000003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2933.8798509999997</v>
      </c>
    </row>
    <row r="82" spans="1:117">
      <c r="A82" t="s">
        <v>124</v>
      </c>
      <c r="B82">
        <v>0</v>
      </c>
      <c r="C82">
        <v>0</v>
      </c>
      <c r="D82">
        <v>11.809315</v>
      </c>
      <c r="E82">
        <v>0</v>
      </c>
      <c r="F82">
        <v>0</v>
      </c>
      <c r="G82">
        <v>18.324801999999998</v>
      </c>
      <c r="H82">
        <v>0</v>
      </c>
      <c r="I82">
        <v>0</v>
      </c>
      <c r="J82">
        <v>16.551123</v>
      </c>
      <c r="K82">
        <v>646.76890000000003</v>
      </c>
      <c r="L82">
        <v>396.23753599999998</v>
      </c>
      <c r="M82">
        <v>93.552789000000004</v>
      </c>
      <c r="N82">
        <v>120.014262</v>
      </c>
      <c r="O82">
        <v>125.99673799999999</v>
      </c>
      <c r="P82">
        <v>98.680227000000002</v>
      </c>
      <c r="Q82">
        <v>18.61186</v>
      </c>
      <c r="R82">
        <v>42.138823000000002</v>
      </c>
      <c r="S82">
        <v>26.668852999999999</v>
      </c>
      <c r="T82">
        <v>2.981541</v>
      </c>
      <c r="U82">
        <v>325.65375</v>
      </c>
      <c r="V82">
        <v>20.06992</v>
      </c>
      <c r="W82">
        <v>42.754719000000001</v>
      </c>
      <c r="X82">
        <v>141.87793099999999</v>
      </c>
      <c r="Y82">
        <v>0</v>
      </c>
      <c r="Z82">
        <v>18.971285000000002</v>
      </c>
      <c r="AA82">
        <v>40.668681999999997</v>
      </c>
      <c r="AB82">
        <v>48.155307000000001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46.374858000000003</v>
      </c>
      <c r="AH82">
        <v>175.63490400000001</v>
      </c>
      <c r="AI82">
        <v>7.3609660000000003</v>
      </c>
      <c r="AJ82">
        <v>0</v>
      </c>
      <c r="AK82">
        <v>65.604401999999993</v>
      </c>
      <c r="AL82">
        <v>76.242537999999996</v>
      </c>
      <c r="AM82">
        <v>18.177437000000001</v>
      </c>
      <c r="AN82">
        <v>1.1493500000000001</v>
      </c>
      <c r="AO82">
        <v>1.134722</v>
      </c>
      <c r="AP82">
        <v>5.4385620000000001</v>
      </c>
      <c r="AQ82">
        <v>0</v>
      </c>
      <c r="AR82">
        <v>35.153236999999997</v>
      </c>
      <c r="AS82">
        <v>37.929732999999999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6.67964</v>
      </c>
      <c r="BB82">
        <v>5.1700200000000001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2907.6952529999999</v>
      </c>
    </row>
    <row r="83" spans="1:117">
      <c r="A83" t="s">
        <v>125</v>
      </c>
      <c r="B83">
        <v>0</v>
      </c>
      <c r="C83">
        <v>0</v>
      </c>
      <c r="D83">
        <v>11.809315</v>
      </c>
      <c r="E83">
        <v>0</v>
      </c>
      <c r="F83">
        <v>0</v>
      </c>
      <c r="G83">
        <v>18.324801999999998</v>
      </c>
      <c r="H83">
        <v>0</v>
      </c>
      <c r="I83">
        <v>0</v>
      </c>
      <c r="J83">
        <v>16.551123</v>
      </c>
      <c r="K83">
        <v>604.31330000000003</v>
      </c>
      <c r="L83">
        <v>396.23753599999998</v>
      </c>
      <c r="M83">
        <v>93.552789000000004</v>
      </c>
      <c r="N83">
        <v>120.014262</v>
      </c>
      <c r="O83">
        <v>125.99673799999999</v>
      </c>
      <c r="P83">
        <v>98.680227000000002</v>
      </c>
      <c r="Q83">
        <v>18.61186</v>
      </c>
      <c r="R83">
        <v>42.138823000000002</v>
      </c>
      <c r="S83">
        <v>26.668852999999999</v>
      </c>
      <c r="T83">
        <v>2.981541</v>
      </c>
      <c r="U83">
        <v>325.65375</v>
      </c>
      <c r="V83">
        <v>20.06992</v>
      </c>
      <c r="W83">
        <v>42.754719000000001</v>
      </c>
      <c r="X83">
        <v>141.87793099999999</v>
      </c>
      <c r="Y83">
        <v>0</v>
      </c>
      <c r="Z83">
        <v>18.971285000000002</v>
      </c>
      <c r="AA83">
        <v>40.668681999999997</v>
      </c>
      <c r="AB83">
        <v>48.155307000000001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46.374858000000003</v>
      </c>
      <c r="AH83">
        <v>175.63490400000001</v>
      </c>
      <c r="AI83">
        <v>4.1221410000000001</v>
      </c>
      <c r="AJ83">
        <v>0</v>
      </c>
      <c r="AK83">
        <v>65.604401999999993</v>
      </c>
      <c r="AL83">
        <v>76.242537999999996</v>
      </c>
      <c r="AM83">
        <v>18.177437000000001</v>
      </c>
      <c r="AN83">
        <v>1.1493500000000001</v>
      </c>
      <c r="AO83">
        <v>1.134722</v>
      </c>
      <c r="AP83">
        <v>5.4385620000000001</v>
      </c>
      <c r="AQ83">
        <v>0</v>
      </c>
      <c r="AR83">
        <v>35.153236999999997</v>
      </c>
      <c r="AS83">
        <v>37.929732999999999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6.67964</v>
      </c>
      <c r="BB83">
        <v>5.1700200000000001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2862.0008279999997</v>
      </c>
    </row>
    <row r="84" spans="1:117">
      <c r="A84" t="s">
        <v>126</v>
      </c>
      <c r="B84">
        <v>0</v>
      </c>
      <c r="C84">
        <v>0</v>
      </c>
      <c r="D84">
        <v>11.809315</v>
      </c>
      <c r="E84">
        <v>0</v>
      </c>
      <c r="F84">
        <v>0</v>
      </c>
      <c r="G84">
        <v>18.324801999999998</v>
      </c>
      <c r="H84">
        <v>0</v>
      </c>
      <c r="I84">
        <v>0</v>
      </c>
      <c r="J84">
        <v>16.551123</v>
      </c>
      <c r="K84">
        <v>604.31330000000003</v>
      </c>
      <c r="L84">
        <v>396.23753599999998</v>
      </c>
      <c r="M84">
        <v>93.552789000000004</v>
      </c>
      <c r="N84">
        <v>120.014262</v>
      </c>
      <c r="O84">
        <v>125.99673799999999</v>
      </c>
      <c r="P84">
        <v>98.680227000000002</v>
      </c>
      <c r="Q84">
        <v>18.61186</v>
      </c>
      <c r="R84">
        <v>42.138823000000002</v>
      </c>
      <c r="S84">
        <v>26.668852999999999</v>
      </c>
      <c r="T84">
        <v>2.981541</v>
      </c>
      <c r="U84">
        <v>325.65375</v>
      </c>
      <c r="V84">
        <v>20.06992</v>
      </c>
      <c r="W84">
        <v>42.754719000000001</v>
      </c>
      <c r="X84">
        <v>141.87793099999999</v>
      </c>
      <c r="Y84">
        <v>0</v>
      </c>
      <c r="Z84">
        <v>18.971285000000002</v>
      </c>
      <c r="AA84">
        <v>40.668681999999997</v>
      </c>
      <c r="AB84">
        <v>48.155307000000001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46.374858000000003</v>
      </c>
      <c r="AH84">
        <v>175.63490400000001</v>
      </c>
      <c r="AI84">
        <v>4.1221410000000001</v>
      </c>
      <c r="AJ84">
        <v>0</v>
      </c>
      <c r="AK84">
        <v>65.604401999999993</v>
      </c>
      <c r="AL84">
        <v>76.242537999999996</v>
      </c>
      <c r="AM84">
        <v>18.177437000000001</v>
      </c>
      <c r="AN84">
        <v>1.1493500000000001</v>
      </c>
      <c r="AO84">
        <v>1.134722</v>
      </c>
      <c r="AP84">
        <v>5.4385620000000001</v>
      </c>
      <c r="AQ84">
        <v>0</v>
      </c>
      <c r="AR84">
        <v>35.153236999999997</v>
      </c>
      <c r="AS84">
        <v>37.929732999999999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6.67964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2862.0008279999997</v>
      </c>
    </row>
    <row r="85" spans="1:117">
      <c r="A85" t="s">
        <v>127</v>
      </c>
      <c r="B85">
        <v>0</v>
      </c>
      <c r="C85">
        <v>0</v>
      </c>
      <c r="D85">
        <v>11.809315</v>
      </c>
      <c r="E85">
        <v>0</v>
      </c>
      <c r="F85">
        <v>0</v>
      </c>
      <c r="G85">
        <v>18.324801999999998</v>
      </c>
      <c r="H85">
        <v>0</v>
      </c>
      <c r="I85">
        <v>0</v>
      </c>
      <c r="J85">
        <v>16.551123</v>
      </c>
      <c r="K85">
        <v>604.31330000000003</v>
      </c>
      <c r="L85">
        <v>396.23753599999998</v>
      </c>
      <c r="M85">
        <v>93.552789000000004</v>
      </c>
      <c r="N85">
        <v>120.014262</v>
      </c>
      <c r="O85">
        <v>125.99673799999999</v>
      </c>
      <c r="P85">
        <v>98.680227000000002</v>
      </c>
      <c r="Q85">
        <v>18.61186</v>
      </c>
      <c r="R85">
        <v>42.138823000000002</v>
      </c>
      <c r="S85">
        <v>26.668852999999999</v>
      </c>
      <c r="T85">
        <v>2.981541</v>
      </c>
      <c r="U85">
        <v>325.65375</v>
      </c>
      <c r="V85">
        <v>20.06992</v>
      </c>
      <c r="W85">
        <v>42.754719000000001</v>
      </c>
      <c r="X85">
        <v>141.87793099999999</v>
      </c>
      <c r="Y85">
        <v>0</v>
      </c>
      <c r="Z85">
        <v>18.971285000000002</v>
      </c>
      <c r="AA85">
        <v>40.668681999999997</v>
      </c>
      <c r="AB85">
        <v>48.155307000000001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46.374858000000003</v>
      </c>
      <c r="AH85">
        <v>175.63490400000001</v>
      </c>
      <c r="AI85">
        <v>16.194126000000001</v>
      </c>
      <c r="AJ85">
        <v>0</v>
      </c>
      <c r="AK85">
        <v>65.604401999999993</v>
      </c>
      <c r="AL85">
        <v>76.242537999999996</v>
      </c>
      <c r="AM85">
        <v>18.177437000000001</v>
      </c>
      <c r="AN85">
        <v>1.1493500000000001</v>
      </c>
      <c r="AO85">
        <v>1.134722</v>
      </c>
      <c r="AP85">
        <v>5.4385620000000001</v>
      </c>
      <c r="AQ85">
        <v>0</v>
      </c>
      <c r="AR85">
        <v>35.153236999999997</v>
      </c>
      <c r="AS85">
        <v>37.929732999999999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6.67964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2874.0728129999998</v>
      </c>
    </row>
    <row r="86" spans="1:117">
      <c r="A86" t="s">
        <v>128</v>
      </c>
      <c r="B86">
        <v>0</v>
      </c>
      <c r="C86">
        <v>0</v>
      </c>
      <c r="D86">
        <v>11.809315</v>
      </c>
      <c r="E86">
        <v>0</v>
      </c>
      <c r="F86">
        <v>0</v>
      </c>
      <c r="G86">
        <v>18.324801999999998</v>
      </c>
      <c r="H86">
        <v>0</v>
      </c>
      <c r="I86">
        <v>0</v>
      </c>
      <c r="J86">
        <v>16.551123</v>
      </c>
      <c r="K86">
        <v>663.963077</v>
      </c>
      <c r="L86">
        <v>396.23753599999998</v>
      </c>
      <c r="M86">
        <v>93.552789000000004</v>
      </c>
      <c r="N86">
        <v>120.014262</v>
      </c>
      <c r="O86">
        <v>125.99673799999999</v>
      </c>
      <c r="P86">
        <v>98.680227000000002</v>
      </c>
      <c r="Q86">
        <v>18.61186</v>
      </c>
      <c r="R86">
        <v>42.138823000000002</v>
      </c>
      <c r="S86">
        <v>26.668852999999999</v>
      </c>
      <c r="T86">
        <v>2.981541</v>
      </c>
      <c r="U86">
        <v>325.65375</v>
      </c>
      <c r="V86">
        <v>20.06992</v>
      </c>
      <c r="W86">
        <v>42.754719000000001</v>
      </c>
      <c r="X86">
        <v>141.87793099999999</v>
      </c>
      <c r="Y86">
        <v>0</v>
      </c>
      <c r="Z86">
        <v>3.1841699999999999</v>
      </c>
      <c r="AA86">
        <v>40.668681999999997</v>
      </c>
      <c r="AB86">
        <v>46.797483999999997</v>
      </c>
      <c r="AC86">
        <v>33.608676000000003</v>
      </c>
      <c r="AD86">
        <v>42.008018999999997</v>
      </c>
      <c r="AE86">
        <v>57.098345999999999</v>
      </c>
      <c r="AF86">
        <v>0</v>
      </c>
      <c r="AG86">
        <v>46.374858000000003</v>
      </c>
      <c r="AH86">
        <v>173.64577199999999</v>
      </c>
      <c r="AI86">
        <v>16.194126000000001</v>
      </c>
      <c r="AJ86">
        <v>0</v>
      </c>
      <c r="AK86">
        <v>65.604401999999993</v>
      </c>
      <c r="AL86">
        <v>76.242537999999996</v>
      </c>
      <c r="AM86">
        <v>18.140715</v>
      </c>
      <c r="AN86">
        <v>1.1493500000000001</v>
      </c>
      <c r="AO86">
        <v>1.134722</v>
      </c>
      <c r="AP86">
        <v>1.7304520000000001</v>
      </c>
      <c r="AQ86">
        <v>0</v>
      </c>
      <c r="AR86">
        <v>35.153236999999997</v>
      </c>
      <c r="AS86">
        <v>36.560561999999997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6.5087479999999998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2909.1572999999999</v>
      </c>
    </row>
    <row r="87" spans="1:117">
      <c r="A87" t="s">
        <v>129</v>
      </c>
      <c r="B87">
        <v>0</v>
      </c>
      <c r="C87">
        <v>0</v>
      </c>
      <c r="D87">
        <v>21.458314999999999</v>
      </c>
      <c r="E87">
        <v>0</v>
      </c>
      <c r="F87">
        <v>0</v>
      </c>
      <c r="G87">
        <v>32.798302</v>
      </c>
      <c r="H87">
        <v>0</v>
      </c>
      <c r="I87">
        <v>0</v>
      </c>
      <c r="J87">
        <v>30.059723000000002</v>
      </c>
      <c r="K87">
        <v>663.963077</v>
      </c>
      <c r="L87">
        <v>396.23753599999998</v>
      </c>
      <c r="M87">
        <v>93.552789000000004</v>
      </c>
      <c r="N87">
        <v>120.014262</v>
      </c>
      <c r="O87">
        <v>125.99673799999999</v>
      </c>
      <c r="P87">
        <v>98.680227000000002</v>
      </c>
      <c r="Q87">
        <v>18.61186</v>
      </c>
      <c r="R87">
        <v>42.138823000000002</v>
      </c>
      <c r="S87">
        <v>26.668852999999999</v>
      </c>
      <c r="T87">
        <v>2.981541</v>
      </c>
      <c r="U87">
        <v>325.65375</v>
      </c>
      <c r="V87">
        <v>20.06992</v>
      </c>
      <c r="W87">
        <v>42.754719000000001</v>
      </c>
      <c r="X87">
        <v>141.87793099999999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46.374858000000003</v>
      </c>
      <c r="AH87">
        <v>173.64577199999999</v>
      </c>
      <c r="AI87">
        <v>18.402415999999999</v>
      </c>
      <c r="AJ87">
        <v>0</v>
      </c>
      <c r="AK87">
        <v>65.604401999999993</v>
      </c>
      <c r="AL87">
        <v>75.681932000000003</v>
      </c>
      <c r="AM87">
        <v>18.140715</v>
      </c>
      <c r="AN87">
        <v>1.0239670000000001</v>
      </c>
      <c r="AO87">
        <v>0</v>
      </c>
      <c r="AP87">
        <v>1.7304520000000001</v>
      </c>
      <c r="AQ87">
        <v>0</v>
      </c>
      <c r="AR87">
        <v>35.153236999999997</v>
      </c>
      <c r="AS87">
        <v>36.560561999999997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6.5087479999999998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2947.1759790000001</v>
      </c>
    </row>
    <row r="88" spans="1:117">
      <c r="A88" t="s">
        <v>130</v>
      </c>
      <c r="B88">
        <v>0</v>
      </c>
      <c r="C88">
        <v>0</v>
      </c>
      <c r="D88">
        <v>21.458314999999999</v>
      </c>
      <c r="E88">
        <v>0</v>
      </c>
      <c r="F88">
        <v>0</v>
      </c>
      <c r="G88">
        <v>32.798302</v>
      </c>
      <c r="H88">
        <v>0</v>
      </c>
      <c r="I88">
        <v>0</v>
      </c>
      <c r="J88">
        <v>30.059723000000002</v>
      </c>
      <c r="K88">
        <v>663.963077</v>
      </c>
      <c r="L88">
        <v>396.23753599999998</v>
      </c>
      <c r="M88">
        <v>93.552789000000004</v>
      </c>
      <c r="N88">
        <v>120.014262</v>
      </c>
      <c r="O88">
        <v>125.99673799999999</v>
      </c>
      <c r="P88">
        <v>98.680227000000002</v>
      </c>
      <c r="Q88">
        <v>18.61186</v>
      </c>
      <c r="R88">
        <v>42.138823000000002</v>
      </c>
      <c r="S88">
        <v>26.668852999999999</v>
      </c>
      <c r="T88">
        <v>2.981541</v>
      </c>
      <c r="U88">
        <v>325.65375</v>
      </c>
      <c r="V88">
        <v>20.06992</v>
      </c>
      <c r="W88">
        <v>42.754719000000001</v>
      </c>
      <c r="X88">
        <v>141.87793099999999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46.374858000000003</v>
      </c>
      <c r="AH88">
        <v>173.64577199999999</v>
      </c>
      <c r="AI88">
        <v>18.402415999999999</v>
      </c>
      <c r="AJ88">
        <v>0</v>
      </c>
      <c r="AK88">
        <v>65.604401999999993</v>
      </c>
      <c r="AL88">
        <v>75.681932000000003</v>
      </c>
      <c r="AM88">
        <v>18.140715</v>
      </c>
      <c r="AN88">
        <v>1.0239670000000001</v>
      </c>
      <c r="AO88">
        <v>0</v>
      </c>
      <c r="AP88">
        <v>1.7304520000000001</v>
      </c>
      <c r="AQ88">
        <v>0</v>
      </c>
      <c r="AR88">
        <v>35.153236999999997</v>
      </c>
      <c r="AS88">
        <v>36.560561999999997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6.5087479999999998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2947.1759790000001</v>
      </c>
    </row>
    <row r="89" spans="1:117">
      <c r="A89" t="s">
        <v>131</v>
      </c>
      <c r="B89">
        <v>0</v>
      </c>
      <c r="C89">
        <v>0</v>
      </c>
      <c r="D89">
        <v>40.756315000000001</v>
      </c>
      <c r="E89">
        <v>0</v>
      </c>
      <c r="F89">
        <v>0</v>
      </c>
      <c r="G89">
        <v>64.640001999999996</v>
      </c>
      <c r="H89">
        <v>0</v>
      </c>
      <c r="I89">
        <v>0</v>
      </c>
      <c r="J89">
        <v>50.322623</v>
      </c>
      <c r="K89">
        <v>663.963077</v>
      </c>
      <c r="L89">
        <v>407.61235599999998</v>
      </c>
      <c r="M89">
        <v>93.552789000000004</v>
      </c>
      <c r="N89">
        <v>120.014262</v>
      </c>
      <c r="O89">
        <v>125.99673799999999</v>
      </c>
      <c r="P89">
        <v>98.680227000000002</v>
      </c>
      <c r="Q89">
        <v>17.768055</v>
      </c>
      <c r="R89">
        <v>42.138823000000002</v>
      </c>
      <c r="S89">
        <v>26.668852999999999</v>
      </c>
      <c r="T89">
        <v>2.981541</v>
      </c>
      <c r="U89">
        <v>325.65375</v>
      </c>
      <c r="V89">
        <v>20.06992</v>
      </c>
      <c r="W89">
        <v>42.754719000000001</v>
      </c>
      <c r="X89">
        <v>141.87793099999999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46.374858000000003</v>
      </c>
      <c r="AH89">
        <v>173.64577199999999</v>
      </c>
      <c r="AI89">
        <v>18.402415999999999</v>
      </c>
      <c r="AJ89">
        <v>0</v>
      </c>
      <c r="AK89">
        <v>65.604401999999993</v>
      </c>
      <c r="AL89">
        <v>75.121324999999999</v>
      </c>
      <c r="AM89">
        <v>18.140715</v>
      </c>
      <c r="AN89">
        <v>1.0239670000000001</v>
      </c>
      <c r="AO89">
        <v>0</v>
      </c>
      <c r="AP89">
        <v>1.7304520000000001</v>
      </c>
      <c r="AQ89">
        <v>0</v>
      </c>
      <c r="AR89">
        <v>35.153236999999997</v>
      </c>
      <c r="AS89">
        <v>36.560561999999997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6.5087479999999998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3028.5489870000006</v>
      </c>
    </row>
    <row r="90" spans="1:117">
      <c r="A90" t="s">
        <v>132</v>
      </c>
      <c r="B90">
        <v>0</v>
      </c>
      <c r="C90">
        <v>0</v>
      </c>
      <c r="D90">
        <v>48.420330999999997</v>
      </c>
      <c r="E90">
        <v>0</v>
      </c>
      <c r="F90">
        <v>0</v>
      </c>
      <c r="G90">
        <v>73.565281999999996</v>
      </c>
      <c r="H90">
        <v>0</v>
      </c>
      <c r="I90">
        <v>0</v>
      </c>
      <c r="J90">
        <v>66.819466000000006</v>
      </c>
      <c r="K90">
        <v>663.963077</v>
      </c>
      <c r="L90">
        <v>407.61235599999998</v>
      </c>
      <c r="M90">
        <v>93.552789000000004</v>
      </c>
      <c r="N90">
        <v>120.014262</v>
      </c>
      <c r="O90">
        <v>125.99673799999999</v>
      </c>
      <c r="P90">
        <v>98.680227000000002</v>
      </c>
      <c r="Q90">
        <v>17.768055</v>
      </c>
      <c r="R90">
        <v>42.138823000000002</v>
      </c>
      <c r="S90">
        <v>26.668852999999999</v>
      </c>
      <c r="T90">
        <v>2.981541</v>
      </c>
      <c r="U90">
        <v>325.65375</v>
      </c>
      <c r="V90">
        <v>20.06992</v>
      </c>
      <c r="W90">
        <v>42.754719000000001</v>
      </c>
      <c r="X90">
        <v>141.87793099999999</v>
      </c>
      <c r="Y90">
        <v>0</v>
      </c>
      <c r="Z90">
        <v>18.971285000000002</v>
      </c>
      <c r="AA90">
        <v>40.668681999999997</v>
      </c>
      <c r="AB90">
        <v>48.155307000000001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46.374858000000003</v>
      </c>
      <c r="AH90">
        <v>175.63490400000001</v>
      </c>
      <c r="AI90">
        <v>18.402415999999999</v>
      </c>
      <c r="AJ90">
        <v>0</v>
      </c>
      <c r="AK90">
        <v>65.604401999999993</v>
      </c>
      <c r="AL90">
        <v>75.121324999999999</v>
      </c>
      <c r="AM90">
        <v>18.177437000000001</v>
      </c>
      <c r="AN90">
        <v>1.0239670000000001</v>
      </c>
      <c r="AO90">
        <v>0</v>
      </c>
      <c r="AP90">
        <v>5.4385620000000001</v>
      </c>
      <c r="AQ90">
        <v>0</v>
      </c>
      <c r="AR90">
        <v>35.153236999999997</v>
      </c>
      <c r="AS90">
        <v>37.929732999999999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6.67964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3086.2004160000001</v>
      </c>
    </row>
    <row r="91" spans="1:117">
      <c r="A91" t="s">
        <v>133</v>
      </c>
      <c r="B91">
        <v>0</v>
      </c>
      <c r="C91">
        <v>0</v>
      </c>
      <c r="D91">
        <v>48.420330999999997</v>
      </c>
      <c r="E91">
        <v>0</v>
      </c>
      <c r="F91">
        <v>0</v>
      </c>
      <c r="G91">
        <v>73.565281999999996</v>
      </c>
      <c r="H91">
        <v>0</v>
      </c>
      <c r="I91">
        <v>0</v>
      </c>
      <c r="J91">
        <v>66.819466000000006</v>
      </c>
      <c r="K91">
        <v>663.963077</v>
      </c>
      <c r="L91">
        <v>407.61235599999998</v>
      </c>
      <c r="M91">
        <v>93.552789000000004</v>
      </c>
      <c r="N91">
        <v>120.014262</v>
      </c>
      <c r="O91">
        <v>125.99673799999999</v>
      </c>
      <c r="P91">
        <v>98.680227000000002</v>
      </c>
      <c r="Q91">
        <v>17.768055</v>
      </c>
      <c r="R91">
        <v>42.138823000000002</v>
      </c>
      <c r="S91">
        <v>26.668852999999999</v>
      </c>
      <c r="T91">
        <v>2.981541</v>
      </c>
      <c r="U91">
        <v>325.65375</v>
      </c>
      <c r="V91">
        <v>20.06992</v>
      </c>
      <c r="W91">
        <v>42.754719000000001</v>
      </c>
      <c r="X91">
        <v>141.87793099999999</v>
      </c>
      <c r="Y91">
        <v>0</v>
      </c>
      <c r="Z91">
        <v>18.971285000000002</v>
      </c>
      <c r="AA91">
        <v>40.668681999999997</v>
      </c>
      <c r="AB91">
        <v>48.155307000000001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46.374858000000003</v>
      </c>
      <c r="AH91">
        <v>175.63490400000001</v>
      </c>
      <c r="AI91">
        <v>18.402415999999999</v>
      </c>
      <c r="AJ91">
        <v>0</v>
      </c>
      <c r="AK91">
        <v>65.604401999999993</v>
      </c>
      <c r="AL91">
        <v>75.121324999999999</v>
      </c>
      <c r="AM91">
        <v>18.177437000000001</v>
      </c>
      <c r="AN91">
        <v>1.0239670000000001</v>
      </c>
      <c r="AO91">
        <v>0</v>
      </c>
      <c r="AP91">
        <v>5.4385620000000001</v>
      </c>
      <c r="AQ91">
        <v>0</v>
      </c>
      <c r="AR91">
        <v>35.153236999999997</v>
      </c>
      <c r="AS91">
        <v>37.929732999999999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6.67964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3086.2004160000001</v>
      </c>
    </row>
    <row r="92" spans="1:117">
      <c r="A92" t="s">
        <v>134</v>
      </c>
      <c r="B92">
        <v>0</v>
      </c>
      <c r="C92">
        <v>0</v>
      </c>
      <c r="D92">
        <v>48.420330999999997</v>
      </c>
      <c r="E92">
        <v>0</v>
      </c>
      <c r="F92">
        <v>0</v>
      </c>
      <c r="G92">
        <v>73.565281999999996</v>
      </c>
      <c r="H92">
        <v>0</v>
      </c>
      <c r="I92">
        <v>0</v>
      </c>
      <c r="J92">
        <v>66.819466000000006</v>
      </c>
      <c r="K92">
        <v>663.963077</v>
      </c>
      <c r="L92">
        <v>407.61235599999998</v>
      </c>
      <c r="M92">
        <v>93.552789000000004</v>
      </c>
      <c r="N92">
        <v>120.014262</v>
      </c>
      <c r="O92">
        <v>125.99673799999999</v>
      </c>
      <c r="P92">
        <v>98.680227000000002</v>
      </c>
      <c r="Q92">
        <v>17.768055</v>
      </c>
      <c r="R92">
        <v>42.138823000000002</v>
      </c>
      <c r="S92">
        <v>26.668852999999999</v>
      </c>
      <c r="T92">
        <v>2.981541</v>
      </c>
      <c r="U92">
        <v>325.65375</v>
      </c>
      <c r="V92">
        <v>20.06992</v>
      </c>
      <c r="W92">
        <v>42.754719000000001</v>
      </c>
      <c r="X92">
        <v>141.87793099999999</v>
      </c>
      <c r="Y92">
        <v>0</v>
      </c>
      <c r="Z92">
        <v>18.971285000000002</v>
      </c>
      <c r="AA92">
        <v>40.668681999999997</v>
      </c>
      <c r="AB92">
        <v>48.155307000000001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46.374858000000003</v>
      </c>
      <c r="AH92">
        <v>175.63490400000001</v>
      </c>
      <c r="AI92">
        <v>18.402415999999999</v>
      </c>
      <c r="AJ92">
        <v>0</v>
      </c>
      <c r="AK92">
        <v>65.604401999999993</v>
      </c>
      <c r="AL92">
        <v>75.121324999999999</v>
      </c>
      <c r="AM92">
        <v>18.177437000000001</v>
      </c>
      <c r="AN92">
        <v>1.0239670000000001</v>
      </c>
      <c r="AO92">
        <v>0</v>
      </c>
      <c r="AP92">
        <v>5.4385620000000001</v>
      </c>
      <c r="AQ92">
        <v>0</v>
      </c>
      <c r="AR92">
        <v>35.153236999999997</v>
      </c>
      <c r="AS92">
        <v>37.929732999999999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8.1942190000000004</v>
      </c>
      <c r="AZ92">
        <v>8.9492569999999994</v>
      </c>
      <c r="BA92">
        <v>6.67964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3086.2004160000001</v>
      </c>
    </row>
    <row r="93" spans="1:117">
      <c r="A93" t="s">
        <v>135</v>
      </c>
      <c r="B93">
        <v>0</v>
      </c>
      <c r="C93">
        <v>0</v>
      </c>
      <c r="D93">
        <v>48.420330999999997</v>
      </c>
      <c r="E93">
        <v>0</v>
      </c>
      <c r="F93">
        <v>0</v>
      </c>
      <c r="G93">
        <v>73.565281999999996</v>
      </c>
      <c r="H93">
        <v>0</v>
      </c>
      <c r="I93">
        <v>0</v>
      </c>
      <c r="J93">
        <v>66.819466000000006</v>
      </c>
      <c r="K93">
        <v>663.963077</v>
      </c>
      <c r="L93">
        <v>407.61235599999998</v>
      </c>
      <c r="M93">
        <v>93.552789000000004</v>
      </c>
      <c r="N93">
        <v>120.014262</v>
      </c>
      <c r="O93">
        <v>125.99673799999999</v>
      </c>
      <c r="P93">
        <v>98.680227000000002</v>
      </c>
      <c r="Q93">
        <v>17.768055</v>
      </c>
      <c r="R93">
        <v>42.138823000000002</v>
      </c>
      <c r="S93">
        <v>26.668852999999999</v>
      </c>
      <c r="T93">
        <v>2.981541</v>
      </c>
      <c r="U93">
        <v>325.65375</v>
      </c>
      <c r="V93">
        <v>20.06992</v>
      </c>
      <c r="W93">
        <v>42.754719000000001</v>
      </c>
      <c r="X93">
        <v>141.87793099999999</v>
      </c>
      <c r="Y93">
        <v>0</v>
      </c>
      <c r="Z93">
        <v>18.971285000000002</v>
      </c>
      <c r="AA93">
        <v>40.668681999999997</v>
      </c>
      <c r="AB93">
        <v>48.155307000000001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46.374858000000003</v>
      </c>
      <c r="AH93">
        <v>175.63490400000001</v>
      </c>
      <c r="AI93">
        <v>18.402415999999999</v>
      </c>
      <c r="AJ93">
        <v>0</v>
      </c>
      <c r="AK93">
        <v>65.604401999999993</v>
      </c>
      <c r="AL93">
        <v>75.121324999999999</v>
      </c>
      <c r="AM93">
        <v>18.177437000000001</v>
      </c>
      <c r="AN93">
        <v>1.0239670000000001</v>
      </c>
      <c r="AO93">
        <v>4.2552089999999998</v>
      </c>
      <c r="AP93">
        <v>5.4385620000000001</v>
      </c>
      <c r="AQ93">
        <v>0</v>
      </c>
      <c r="AR93">
        <v>35.153236999999997</v>
      </c>
      <c r="AS93">
        <v>37.929732999999999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8.1942190000000004</v>
      </c>
      <c r="AZ93">
        <v>8.9492569999999994</v>
      </c>
      <c r="BA93">
        <v>6.67964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3090.4556250000001</v>
      </c>
    </row>
    <row r="94" spans="1:117">
      <c r="A94" t="s">
        <v>136</v>
      </c>
      <c r="B94">
        <v>0</v>
      </c>
      <c r="C94">
        <v>0</v>
      </c>
      <c r="D94">
        <v>48.420330999999997</v>
      </c>
      <c r="E94">
        <v>0</v>
      </c>
      <c r="F94">
        <v>0</v>
      </c>
      <c r="G94">
        <v>73.565281999999996</v>
      </c>
      <c r="H94">
        <v>0</v>
      </c>
      <c r="I94">
        <v>0</v>
      </c>
      <c r="J94">
        <v>66.819466000000006</v>
      </c>
      <c r="K94">
        <v>663.963077</v>
      </c>
      <c r="L94">
        <v>407.61235599999998</v>
      </c>
      <c r="M94">
        <v>93.552789000000004</v>
      </c>
      <c r="N94">
        <v>120.014262</v>
      </c>
      <c r="O94">
        <v>125.99673799999999</v>
      </c>
      <c r="P94">
        <v>98.680227000000002</v>
      </c>
      <c r="Q94">
        <v>17.768055</v>
      </c>
      <c r="R94">
        <v>42.138823000000002</v>
      </c>
      <c r="S94">
        <v>26.668852999999999</v>
      </c>
      <c r="T94">
        <v>2.981541</v>
      </c>
      <c r="U94">
        <v>325.65375</v>
      </c>
      <c r="V94">
        <v>20.06992</v>
      </c>
      <c r="W94">
        <v>42.754719000000001</v>
      </c>
      <c r="X94">
        <v>141.87793099999999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46.374858000000003</v>
      </c>
      <c r="AH94">
        <v>173.64577199999999</v>
      </c>
      <c r="AI94">
        <v>18.402415999999999</v>
      </c>
      <c r="AJ94">
        <v>0</v>
      </c>
      <c r="AK94">
        <v>65.604401999999993</v>
      </c>
      <c r="AL94">
        <v>75.121324999999999</v>
      </c>
      <c r="AM94">
        <v>15.300872999999999</v>
      </c>
      <c r="AN94">
        <v>1.0239670000000001</v>
      </c>
      <c r="AO94">
        <v>4.2552089999999998</v>
      </c>
      <c r="AP94">
        <v>2.3484699999999998</v>
      </c>
      <c r="AQ94">
        <v>0</v>
      </c>
      <c r="AR94">
        <v>35.153236999999997</v>
      </c>
      <c r="AS94">
        <v>36.560561999999997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8.0478939999999994</v>
      </c>
      <c r="AZ94">
        <v>8.9492569999999994</v>
      </c>
      <c r="BA94">
        <v>6.5087479999999998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3066.7762610000009</v>
      </c>
    </row>
    <row r="95" spans="1:117">
      <c r="A95" t="s">
        <v>137</v>
      </c>
      <c r="B95">
        <v>0</v>
      </c>
      <c r="C95">
        <v>0</v>
      </c>
      <c r="D95">
        <v>48.420330999999997</v>
      </c>
      <c r="E95">
        <v>0</v>
      </c>
      <c r="F95">
        <v>0</v>
      </c>
      <c r="G95">
        <v>73.565281999999996</v>
      </c>
      <c r="H95">
        <v>0</v>
      </c>
      <c r="I95">
        <v>0</v>
      </c>
      <c r="J95">
        <v>66.819466000000006</v>
      </c>
      <c r="K95">
        <v>663.963077</v>
      </c>
      <c r="L95">
        <v>407.61235599999998</v>
      </c>
      <c r="M95">
        <v>93.552789000000004</v>
      </c>
      <c r="N95">
        <v>120.014262</v>
      </c>
      <c r="O95">
        <v>125.99673799999999</v>
      </c>
      <c r="P95">
        <v>98.680227000000002</v>
      </c>
      <c r="Q95">
        <v>17.768055</v>
      </c>
      <c r="R95">
        <v>42.138823000000002</v>
      </c>
      <c r="S95">
        <v>26.668852999999999</v>
      </c>
      <c r="T95">
        <v>2.981541</v>
      </c>
      <c r="U95">
        <v>325.65375</v>
      </c>
      <c r="V95">
        <v>20.06992</v>
      </c>
      <c r="W95">
        <v>42.754719000000001</v>
      </c>
      <c r="X95">
        <v>141.87793099999999</v>
      </c>
      <c r="Y95">
        <v>0</v>
      </c>
      <c r="Z95">
        <v>12.58384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46.374858000000003</v>
      </c>
      <c r="AH95">
        <v>173.64577199999999</v>
      </c>
      <c r="AI95">
        <v>16.194126000000001</v>
      </c>
      <c r="AJ95">
        <v>0</v>
      </c>
      <c r="AK95">
        <v>65.604401999999993</v>
      </c>
      <c r="AL95">
        <v>75.121324999999999</v>
      </c>
      <c r="AM95">
        <v>15.300872999999999</v>
      </c>
      <c r="AN95">
        <v>1.0239670000000001</v>
      </c>
      <c r="AO95">
        <v>5.6736120000000003</v>
      </c>
      <c r="AP95">
        <v>2.3484699999999998</v>
      </c>
      <c r="AQ95">
        <v>0</v>
      </c>
      <c r="AR95">
        <v>35.153236999999997</v>
      </c>
      <c r="AS95">
        <v>36.560561999999997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8.0478939999999994</v>
      </c>
      <c r="AZ95">
        <v>8.9492569999999994</v>
      </c>
      <c r="BA95">
        <v>6.5087479999999998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3072.2782940000006</v>
      </c>
    </row>
    <row r="96" spans="1:117">
      <c r="A96" t="s">
        <v>138</v>
      </c>
      <c r="B96">
        <v>0</v>
      </c>
      <c r="C96">
        <v>0</v>
      </c>
      <c r="D96">
        <v>48.420330999999997</v>
      </c>
      <c r="E96">
        <v>0</v>
      </c>
      <c r="F96">
        <v>0</v>
      </c>
      <c r="G96">
        <v>73.565281999999996</v>
      </c>
      <c r="H96">
        <v>0</v>
      </c>
      <c r="I96">
        <v>0</v>
      </c>
      <c r="J96">
        <v>66.819466000000006</v>
      </c>
      <c r="K96">
        <v>663.963077</v>
      </c>
      <c r="L96">
        <v>407.61235599999998</v>
      </c>
      <c r="M96">
        <v>93.552789000000004</v>
      </c>
      <c r="N96">
        <v>120.014262</v>
      </c>
      <c r="O96">
        <v>125.99673799999999</v>
      </c>
      <c r="P96">
        <v>98.680227000000002</v>
      </c>
      <c r="Q96">
        <v>17.768055</v>
      </c>
      <c r="R96">
        <v>42.138823000000002</v>
      </c>
      <c r="S96">
        <v>26.668852999999999</v>
      </c>
      <c r="T96">
        <v>2.981541</v>
      </c>
      <c r="U96">
        <v>325.65375</v>
      </c>
      <c r="V96">
        <v>20.06992</v>
      </c>
      <c r="W96">
        <v>42.754719000000001</v>
      </c>
      <c r="X96">
        <v>141.87793099999999</v>
      </c>
      <c r="Y96">
        <v>0</v>
      </c>
      <c r="Z96">
        <v>12.58384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46.374858000000003</v>
      </c>
      <c r="AH96">
        <v>173.64577199999999</v>
      </c>
      <c r="AI96">
        <v>16.194126000000001</v>
      </c>
      <c r="AJ96">
        <v>0</v>
      </c>
      <c r="AK96">
        <v>65.604401999999993</v>
      </c>
      <c r="AL96">
        <v>75.121324999999999</v>
      </c>
      <c r="AM96">
        <v>15.300872999999999</v>
      </c>
      <c r="AN96">
        <v>1.0239670000000001</v>
      </c>
      <c r="AO96">
        <v>5.6736120000000003</v>
      </c>
      <c r="AP96">
        <v>2.3484699999999998</v>
      </c>
      <c r="AQ96">
        <v>0</v>
      </c>
      <c r="AR96">
        <v>35.153236999999997</v>
      </c>
      <c r="AS96">
        <v>36.560561999999997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8.0478939999999994</v>
      </c>
      <c r="AZ96">
        <v>8.9492569999999994</v>
      </c>
      <c r="BA96">
        <v>6.5087479999999998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3072.2782940000006</v>
      </c>
    </row>
    <row r="97" spans="1:117">
      <c r="A97" t="s">
        <v>139</v>
      </c>
      <c r="B97">
        <v>0</v>
      </c>
      <c r="C97">
        <v>0</v>
      </c>
      <c r="D97">
        <v>48.420330999999997</v>
      </c>
      <c r="E97">
        <v>0</v>
      </c>
      <c r="F97">
        <v>0</v>
      </c>
      <c r="G97">
        <v>73.565281999999996</v>
      </c>
      <c r="H97">
        <v>0</v>
      </c>
      <c r="I97">
        <v>0</v>
      </c>
      <c r="J97">
        <v>66.819466000000006</v>
      </c>
      <c r="K97">
        <v>663.963077</v>
      </c>
      <c r="L97">
        <v>407.61235599999998</v>
      </c>
      <c r="M97">
        <v>93.552789000000004</v>
      </c>
      <c r="N97">
        <v>120.014262</v>
      </c>
      <c r="O97">
        <v>125.99673799999999</v>
      </c>
      <c r="P97">
        <v>98.680227000000002</v>
      </c>
      <c r="Q97">
        <v>17.768055</v>
      </c>
      <c r="R97">
        <v>42.138823000000002</v>
      </c>
      <c r="S97">
        <v>26.668852999999999</v>
      </c>
      <c r="T97">
        <v>2.981541</v>
      </c>
      <c r="U97">
        <v>325.65375</v>
      </c>
      <c r="V97">
        <v>20.06992</v>
      </c>
      <c r="W97">
        <v>42.754719000000001</v>
      </c>
      <c r="X97">
        <v>141.87793099999999</v>
      </c>
      <c r="Y97">
        <v>0</v>
      </c>
      <c r="Z97">
        <v>12.58384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46.374858000000003</v>
      </c>
      <c r="AH97">
        <v>173.64577199999999</v>
      </c>
      <c r="AI97">
        <v>16.194126000000001</v>
      </c>
      <c r="AJ97">
        <v>0</v>
      </c>
      <c r="AK97">
        <v>65.604401999999993</v>
      </c>
      <c r="AL97">
        <v>75.121324999999999</v>
      </c>
      <c r="AM97">
        <v>15.300872999999999</v>
      </c>
      <c r="AN97">
        <v>1.0239670000000001</v>
      </c>
      <c r="AO97">
        <v>4.2552089999999998</v>
      </c>
      <c r="AP97">
        <v>2.3484699999999998</v>
      </c>
      <c r="AQ97">
        <v>0</v>
      </c>
      <c r="AR97">
        <v>35.153236999999997</v>
      </c>
      <c r="AS97">
        <v>36.560561999999997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8.0478939999999994</v>
      </c>
      <c r="AZ97">
        <v>8.9492569999999994</v>
      </c>
      <c r="BA97">
        <v>6.5087479999999998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3070.8598910000005</v>
      </c>
    </row>
    <row r="98" spans="1:117">
      <c r="A98" t="s">
        <v>140</v>
      </c>
      <c r="B98">
        <v>0</v>
      </c>
      <c r="C98">
        <v>0</v>
      </c>
      <c r="D98">
        <v>48.420330999999997</v>
      </c>
      <c r="E98">
        <v>0</v>
      </c>
      <c r="F98">
        <v>0</v>
      </c>
      <c r="G98">
        <v>73.565281999999996</v>
      </c>
      <c r="H98">
        <v>0</v>
      </c>
      <c r="I98">
        <v>0</v>
      </c>
      <c r="J98">
        <v>66.819466000000006</v>
      </c>
      <c r="K98">
        <v>663.963077</v>
      </c>
      <c r="L98">
        <v>407.61235599999998</v>
      </c>
      <c r="M98">
        <v>93.552789000000004</v>
      </c>
      <c r="N98">
        <v>120.014262</v>
      </c>
      <c r="O98">
        <v>125.99673799999999</v>
      </c>
      <c r="P98">
        <v>98.680227000000002</v>
      </c>
      <c r="Q98">
        <v>17.768055</v>
      </c>
      <c r="R98">
        <v>42.138823000000002</v>
      </c>
      <c r="S98">
        <v>26.668852999999999</v>
      </c>
      <c r="T98">
        <v>2.981541</v>
      </c>
      <c r="U98">
        <v>325.65375</v>
      </c>
      <c r="V98">
        <v>20.06992</v>
      </c>
      <c r="W98">
        <v>42.754719000000001</v>
      </c>
      <c r="X98">
        <v>141.87793099999999</v>
      </c>
      <c r="Y98">
        <v>0</v>
      </c>
      <c r="Z98">
        <v>12.58384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46.374858000000003</v>
      </c>
      <c r="AH98">
        <v>173.64577199999999</v>
      </c>
      <c r="AI98">
        <v>16.194126000000001</v>
      </c>
      <c r="AJ98">
        <v>0</v>
      </c>
      <c r="AK98">
        <v>65.604401999999993</v>
      </c>
      <c r="AL98">
        <v>75.121324999999999</v>
      </c>
      <c r="AM98">
        <v>15.300872999999999</v>
      </c>
      <c r="AN98">
        <v>1.0239670000000001</v>
      </c>
      <c r="AO98">
        <v>4.2552089999999998</v>
      </c>
      <c r="AP98">
        <v>2.3484699999999998</v>
      </c>
      <c r="AQ98">
        <v>0</v>
      </c>
      <c r="AR98">
        <v>35.153236999999997</v>
      </c>
      <c r="AS98">
        <v>36.560561999999997</v>
      </c>
      <c r="AT98">
        <v>18.415590999999999</v>
      </c>
      <c r="AU98">
        <v>0</v>
      </c>
      <c r="AV98">
        <v>0</v>
      </c>
      <c r="AW98">
        <v>0</v>
      </c>
      <c r="AX98">
        <v>0</v>
      </c>
      <c r="AY98">
        <v>8.0478939999999994</v>
      </c>
      <c r="AZ98">
        <v>8.9492569999999994</v>
      </c>
      <c r="BA98">
        <v>6.5087479999999998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3069.9774780000002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0.23450553625000006</v>
      </c>
      <c r="E99">
        <f t="shared" si="2"/>
        <v>0</v>
      </c>
      <c r="F99">
        <f t="shared" si="2"/>
        <v>0</v>
      </c>
      <c r="G99">
        <f t="shared" si="2"/>
        <v>0.35416674750000005</v>
      </c>
      <c r="H99">
        <f t="shared" si="2"/>
        <v>0</v>
      </c>
      <c r="I99">
        <f t="shared" si="2"/>
        <v>0</v>
      </c>
      <c r="J99">
        <f t="shared" si="2"/>
        <v>0.32961430524999985</v>
      </c>
      <c r="K99">
        <f t="shared" si="2"/>
        <v>13.476606066750005</v>
      </c>
      <c r="L99">
        <f t="shared" si="2"/>
        <v>6.8950464115000063</v>
      </c>
      <c r="M99">
        <f t="shared" si="2"/>
        <v>2.1867928875000007</v>
      </c>
      <c r="N99">
        <f t="shared" si="2"/>
        <v>2.814240951000003</v>
      </c>
      <c r="O99">
        <f t="shared" si="2"/>
        <v>2.9492222429999972</v>
      </c>
      <c r="P99">
        <f t="shared" si="2"/>
        <v>2.3369966862500009</v>
      </c>
      <c r="Q99">
        <f t="shared" si="2"/>
        <v>0.39229287499999976</v>
      </c>
      <c r="R99">
        <f t="shared" si="2"/>
        <v>0.92500925675000101</v>
      </c>
      <c r="S99">
        <f t="shared" si="2"/>
        <v>0.57855816125000026</v>
      </c>
      <c r="T99">
        <f t="shared" si="2"/>
        <v>5.0812598999999979E-2</v>
      </c>
      <c r="U99">
        <f t="shared" si="2"/>
        <v>8.206474500000013</v>
      </c>
      <c r="V99">
        <f t="shared" si="2"/>
        <v>0.47190514399999928</v>
      </c>
      <c r="W99">
        <f t="shared" si="2"/>
        <v>1.0144620165000005</v>
      </c>
      <c r="X99">
        <f t="shared" si="2"/>
        <v>3.4094690354999901</v>
      </c>
      <c r="Y99">
        <f t="shared" si="2"/>
        <v>0</v>
      </c>
      <c r="Z99">
        <f t="shared" si="2"/>
        <v>0.24106714500000001</v>
      </c>
      <c r="AA99">
        <f t="shared" si="2"/>
        <v>0.70888915549999965</v>
      </c>
      <c r="AB99">
        <f t="shared" si="2"/>
        <v>1.1272130850000008</v>
      </c>
      <c r="AC99">
        <f t="shared" si="2"/>
        <v>0.80660822399999921</v>
      </c>
      <c r="AD99">
        <f t="shared" si="2"/>
        <v>0.7482678405000005</v>
      </c>
      <c r="AE99">
        <f t="shared" si="2"/>
        <v>1.3703603040000005</v>
      </c>
      <c r="AF99">
        <f t="shared" si="2"/>
        <v>0</v>
      </c>
      <c r="AG99">
        <f t="shared" si="2"/>
        <v>1.1129965920000011</v>
      </c>
      <c r="AH99">
        <f t="shared" si="2"/>
        <v>4.1734659239999994</v>
      </c>
      <c r="AI99">
        <f t="shared" si="2"/>
        <v>0.35737491750000017</v>
      </c>
      <c r="AJ99">
        <f t="shared" si="2"/>
        <v>0</v>
      </c>
      <c r="AK99">
        <f t="shared" si="2"/>
        <v>1.5745056479999986</v>
      </c>
      <c r="AL99">
        <f t="shared" si="2"/>
        <v>1.8415824525000013</v>
      </c>
      <c r="AM99">
        <f t="shared" si="2"/>
        <v>0.12240545400000002</v>
      </c>
      <c r="AN99">
        <f t="shared" si="2"/>
        <v>2.7208250999999968E-2</v>
      </c>
      <c r="AO99">
        <f t="shared" si="2"/>
        <v>8.7940980000000002E-3</v>
      </c>
      <c r="AP99">
        <f t="shared" si="2"/>
        <v>0.11745440899999995</v>
      </c>
      <c r="AQ99">
        <f t="shared" si="2"/>
        <v>0</v>
      </c>
      <c r="AR99">
        <f t="shared" si="2"/>
        <v>0.86631424149999992</v>
      </c>
      <c r="AS99">
        <f t="shared" si="2"/>
        <v>0.8815610009999999</v>
      </c>
      <c r="AT99">
        <f t="shared" si="2"/>
        <v>0.44691822899999983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0.18079307074999987</v>
      </c>
      <c r="BA99">
        <f t="shared" si="2"/>
        <v>0.15672262800000003</v>
      </c>
      <c r="BB99">
        <f t="shared" si="2"/>
        <v>0.10653665524999997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63.79680317950001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D2" t="s">
        <v>2</v>
      </c>
      <c r="G2" t="s">
        <v>5</v>
      </c>
      <c r="J2" t="s">
        <v>12</v>
      </c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19.297999999999998</v>
      </c>
      <c r="E92">
        <v>0</v>
      </c>
      <c r="F92">
        <v>0</v>
      </c>
      <c r="G92">
        <v>19.297999999999998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38.595999999999997</v>
      </c>
    </row>
    <row r="93" spans="1:117">
      <c r="A93" t="s">
        <v>135</v>
      </c>
      <c r="B93">
        <v>0</v>
      </c>
      <c r="C93">
        <v>0</v>
      </c>
      <c r="D93">
        <v>19.297999999999998</v>
      </c>
      <c r="E93">
        <v>0</v>
      </c>
      <c r="F93">
        <v>0</v>
      </c>
      <c r="G93">
        <v>19.297999999999998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38.595999999999997</v>
      </c>
    </row>
    <row r="94" spans="1:117">
      <c r="A94" t="s">
        <v>136</v>
      </c>
      <c r="B94">
        <v>0</v>
      </c>
      <c r="C94">
        <v>0</v>
      </c>
      <c r="D94">
        <v>38.595999999999997</v>
      </c>
      <c r="E94">
        <v>0</v>
      </c>
      <c r="F94">
        <v>0</v>
      </c>
      <c r="G94">
        <v>51.139699999999998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89.735699999999994</v>
      </c>
    </row>
    <row r="95" spans="1:117">
      <c r="A95" t="s">
        <v>137</v>
      </c>
      <c r="B95">
        <v>0</v>
      </c>
      <c r="C95">
        <v>0</v>
      </c>
      <c r="D95">
        <v>48.244999999999997</v>
      </c>
      <c r="E95">
        <v>0</v>
      </c>
      <c r="F95">
        <v>0</v>
      </c>
      <c r="G95">
        <v>51.139699999999998</v>
      </c>
      <c r="H95">
        <v>0</v>
      </c>
      <c r="I95">
        <v>0</v>
      </c>
      <c r="J95">
        <v>20.262899999999998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119.6476</v>
      </c>
    </row>
    <row r="96" spans="1:117">
      <c r="A96" t="s">
        <v>138</v>
      </c>
      <c r="B96">
        <v>0</v>
      </c>
      <c r="C96">
        <v>0</v>
      </c>
      <c r="D96">
        <v>48.244999999999997</v>
      </c>
      <c r="E96">
        <v>0</v>
      </c>
      <c r="F96">
        <v>0</v>
      </c>
      <c r="G96">
        <v>48.244999999999997</v>
      </c>
      <c r="H96">
        <v>0</v>
      </c>
      <c r="I96">
        <v>0</v>
      </c>
      <c r="J96">
        <v>48.244999999999997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144.73499999999999</v>
      </c>
    </row>
    <row r="97" spans="1:117">
      <c r="A97" t="s">
        <v>139</v>
      </c>
      <c r="B97">
        <v>0</v>
      </c>
      <c r="C97">
        <v>0</v>
      </c>
      <c r="D97">
        <v>48.244999999999997</v>
      </c>
      <c r="E97">
        <v>0</v>
      </c>
      <c r="F97">
        <v>0</v>
      </c>
      <c r="G97">
        <v>48.244999999999997</v>
      </c>
      <c r="H97">
        <v>0</v>
      </c>
      <c r="I97">
        <v>0</v>
      </c>
      <c r="J97">
        <v>48.244999999999997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144.73499999999999</v>
      </c>
    </row>
    <row r="98" spans="1:117">
      <c r="A98" t="s">
        <v>140</v>
      </c>
      <c r="B98">
        <v>0</v>
      </c>
      <c r="C98">
        <v>0</v>
      </c>
      <c r="D98">
        <v>48.244999999999997</v>
      </c>
      <c r="E98">
        <v>0</v>
      </c>
      <c r="F98">
        <v>0</v>
      </c>
      <c r="G98">
        <v>48.244999999999997</v>
      </c>
      <c r="H98">
        <v>0</v>
      </c>
      <c r="I98">
        <v>0</v>
      </c>
      <c r="J98">
        <v>48.244999999999997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144.73499999999999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6.7542999999999992E-2</v>
      </c>
      <c r="E99">
        <f t="shared" si="2"/>
        <v>0</v>
      </c>
      <c r="F99">
        <f t="shared" si="2"/>
        <v>0</v>
      </c>
      <c r="G99">
        <f t="shared" si="2"/>
        <v>7.1402599999999997E-2</v>
      </c>
      <c r="H99">
        <f t="shared" si="2"/>
        <v>0</v>
      </c>
      <c r="I99">
        <f t="shared" si="2"/>
        <v>0</v>
      </c>
      <c r="J99">
        <f t="shared" si="2"/>
        <v>4.1249474999999994E-2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0.18019507500000001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45459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15.61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10.09</v>
      </c>
      <c r="Q3">
        <v>26.01</v>
      </c>
      <c r="R3" s="93">
        <v>0</v>
      </c>
      <c r="S3" s="93">
        <v>0</v>
      </c>
      <c r="T3" s="93">
        <v>0</v>
      </c>
      <c r="U3">
        <v>9.98</v>
      </c>
      <c r="V3">
        <v>0</v>
      </c>
      <c r="W3">
        <v>8.16</v>
      </c>
      <c r="X3">
        <v>62.5</v>
      </c>
      <c r="Y3">
        <v>20.84</v>
      </c>
      <c r="Z3">
        <v>20.83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15.34</v>
      </c>
      <c r="AH3">
        <v>48.33</v>
      </c>
      <c r="AI3">
        <v>48.33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15.61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10.09</v>
      </c>
      <c r="Q4">
        <v>25.61</v>
      </c>
      <c r="R4" s="93">
        <v>0</v>
      </c>
      <c r="S4" s="93">
        <v>0</v>
      </c>
      <c r="T4" s="93">
        <v>0</v>
      </c>
      <c r="U4">
        <v>9.98</v>
      </c>
      <c r="V4">
        <v>0</v>
      </c>
      <c r="W4">
        <v>8.16</v>
      </c>
      <c r="X4">
        <v>62</v>
      </c>
      <c r="Y4">
        <v>20.66</v>
      </c>
      <c r="Z4">
        <v>20.67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15</v>
      </c>
      <c r="AH4">
        <v>48</v>
      </c>
      <c r="AI4">
        <v>48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15.61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10.09</v>
      </c>
      <c r="Q5">
        <v>25.21</v>
      </c>
      <c r="R5" s="93">
        <v>0</v>
      </c>
      <c r="S5" s="93">
        <v>0</v>
      </c>
      <c r="T5" s="93">
        <v>0</v>
      </c>
      <c r="U5">
        <v>9.98</v>
      </c>
      <c r="V5">
        <v>0</v>
      </c>
      <c r="W5">
        <v>8.16</v>
      </c>
      <c r="X5">
        <v>61</v>
      </c>
      <c r="Y5">
        <v>20.34</v>
      </c>
      <c r="Z5">
        <v>20.329999999999998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14.66</v>
      </c>
      <c r="AH5">
        <v>47.33</v>
      </c>
      <c r="AI5">
        <v>47.33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15.61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10.09</v>
      </c>
      <c r="Q6">
        <v>24.61</v>
      </c>
      <c r="R6" s="93">
        <v>0</v>
      </c>
      <c r="S6" s="93">
        <v>0</v>
      </c>
      <c r="T6" s="93">
        <v>0</v>
      </c>
      <c r="U6">
        <v>9.98</v>
      </c>
      <c r="V6">
        <v>0</v>
      </c>
      <c r="W6">
        <v>8.16</v>
      </c>
      <c r="X6">
        <v>59</v>
      </c>
      <c r="Y6">
        <v>19.66</v>
      </c>
      <c r="Z6">
        <v>19.670000000000002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14.34</v>
      </c>
      <c r="AH6">
        <v>46.67</v>
      </c>
      <c r="AI6">
        <v>46.67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15.61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9.7799999999999994</v>
      </c>
      <c r="Q7">
        <v>24.41</v>
      </c>
      <c r="R7" s="93">
        <v>0</v>
      </c>
      <c r="S7" s="93">
        <v>0</v>
      </c>
      <c r="T7" s="93">
        <v>0</v>
      </c>
      <c r="U7">
        <v>9.75</v>
      </c>
      <c r="V7">
        <v>0</v>
      </c>
      <c r="W7">
        <v>7.98</v>
      </c>
      <c r="X7">
        <v>57.5</v>
      </c>
      <c r="Y7">
        <v>19.16</v>
      </c>
      <c r="Z7">
        <v>19.170000000000002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</v>
      </c>
      <c r="AH7">
        <v>36.67</v>
      </c>
      <c r="AI7">
        <v>36.67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15.61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9.7799999999999994</v>
      </c>
      <c r="Q8">
        <v>30.62</v>
      </c>
      <c r="R8" s="93">
        <v>0</v>
      </c>
      <c r="S8" s="93">
        <v>0</v>
      </c>
      <c r="T8" s="93">
        <v>0</v>
      </c>
      <c r="U8">
        <v>9.75</v>
      </c>
      <c r="V8">
        <v>0</v>
      </c>
      <c r="W8">
        <v>7.98</v>
      </c>
      <c r="X8">
        <v>42.5</v>
      </c>
      <c r="Y8">
        <v>14.16</v>
      </c>
      <c r="Z8">
        <v>14.17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13.66</v>
      </c>
      <c r="AH8">
        <v>36.33</v>
      </c>
      <c r="AI8">
        <v>36.33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15.61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9.7799999999999994</v>
      </c>
      <c r="Q9">
        <v>31.02</v>
      </c>
      <c r="R9" s="93">
        <v>0</v>
      </c>
      <c r="S9" s="93">
        <v>0</v>
      </c>
      <c r="T9" s="93">
        <v>0</v>
      </c>
      <c r="U9">
        <v>9.75</v>
      </c>
      <c r="V9">
        <v>0</v>
      </c>
      <c r="W9">
        <v>7.98</v>
      </c>
      <c r="X9">
        <v>42.5</v>
      </c>
      <c r="Y9">
        <v>14.16</v>
      </c>
      <c r="Z9">
        <v>14.17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13.34</v>
      </c>
      <c r="AH9">
        <v>35</v>
      </c>
      <c r="AI9">
        <v>35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15.61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9.7799999999999994</v>
      </c>
      <c r="Q10">
        <v>31.82</v>
      </c>
      <c r="R10" s="93">
        <v>0</v>
      </c>
      <c r="S10" s="93">
        <v>0</v>
      </c>
      <c r="T10" s="93">
        <v>0</v>
      </c>
      <c r="U10">
        <v>9.75</v>
      </c>
      <c r="V10">
        <v>0</v>
      </c>
      <c r="W10">
        <v>7.98</v>
      </c>
      <c r="X10">
        <v>42.5</v>
      </c>
      <c r="Y10">
        <v>14.16</v>
      </c>
      <c r="Z10">
        <v>14.17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13.34</v>
      </c>
      <c r="AH10">
        <v>34</v>
      </c>
      <c r="AI10">
        <v>34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15.61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115.36</v>
      </c>
      <c r="N11">
        <v>272.83</v>
      </c>
      <c r="O11">
        <v>100.52</v>
      </c>
      <c r="P11">
        <v>9.31</v>
      </c>
      <c r="Q11">
        <v>31.42</v>
      </c>
      <c r="R11" s="93">
        <v>0</v>
      </c>
      <c r="S11" s="93">
        <v>0</v>
      </c>
      <c r="T11" s="93">
        <v>0</v>
      </c>
      <c r="U11">
        <v>9.44</v>
      </c>
      <c r="V11">
        <v>0</v>
      </c>
      <c r="W11">
        <v>7.8</v>
      </c>
      <c r="X11">
        <v>37.5</v>
      </c>
      <c r="Y11">
        <v>12.5</v>
      </c>
      <c r="Z11">
        <v>12.5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12.66</v>
      </c>
      <c r="AH11">
        <v>33.67</v>
      </c>
      <c r="AI11">
        <v>33.67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15.61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115.36</v>
      </c>
      <c r="N12">
        <v>272.83</v>
      </c>
      <c r="O12">
        <v>100.52</v>
      </c>
      <c r="P12">
        <v>9.31</v>
      </c>
      <c r="Q12">
        <v>30.62</v>
      </c>
      <c r="R12" s="93">
        <v>0</v>
      </c>
      <c r="S12" s="93">
        <v>0</v>
      </c>
      <c r="T12" s="93">
        <v>0</v>
      </c>
      <c r="U12">
        <v>9.44</v>
      </c>
      <c r="V12">
        <v>0</v>
      </c>
      <c r="W12">
        <v>7.8</v>
      </c>
      <c r="X12">
        <v>36</v>
      </c>
      <c r="Y12">
        <v>12</v>
      </c>
      <c r="Z12">
        <v>12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</v>
      </c>
      <c r="AH12">
        <v>21.67</v>
      </c>
      <c r="AI12">
        <v>21.67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15.61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115.36</v>
      </c>
      <c r="N13">
        <v>272.83</v>
      </c>
      <c r="O13">
        <v>100.52</v>
      </c>
      <c r="P13">
        <v>9.31</v>
      </c>
      <c r="Q13">
        <v>25.01</v>
      </c>
      <c r="R13" s="93">
        <v>0</v>
      </c>
      <c r="S13" s="93">
        <v>0</v>
      </c>
      <c r="T13" s="93">
        <v>0</v>
      </c>
      <c r="U13">
        <v>9.44</v>
      </c>
      <c r="V13">
        <v>0</v>
      </c>
      <c r="W13">
        <v>7.8</v>
      </c>
      <c r="X13">
        <v>35</v>
      </c>
      <c r="Y13">
        <v>11.66</v>
      </c>
      <c r="Z13">
        <v>11.67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10.66</v>
      </c>
      <c r="AH13">
        <v>21.67</v>
      </c>
      <c r="AI13">
        <v>21.67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15.61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115.36</v>
      </c>
      <c r="N14">
        <v>272.83</v>
      </c>
      <c r="O14">
        <v>100.52</v>
      </c>
      <c r="P14">
        <v>9.31</v>
      </c>
      <c r="Q14">
        <v>24.61</v>
      </c>
      <c r="R14" s="93">
        <v>0</v>
      </c>
      <c r="S14" s="93">
        <v>0</v>
      </c>
      <c r="T14" s="93">
        <v>0</v>
      </c>
      <c r="U14">
        <v>9.44</v>
      </c>
      <c r="V14">
        <v>0</v>
      </c>
      <c r="W14">
        <v>7.8</v>
      </c>
      <c r="X14">
        <v>34.5</v>
      </c>
      <c r="Y14">
        <v>11.5</v>
      </c>
      <c r="Z14">
        <v>11.5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</v>
      </c>
      <c r="AH14">
        <v>21.33</v>
      </c>
      <c r="AI14">
        <v>21.33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261.97000000000003</v>
      </c>
      <c r="C15" s="34">
        <v>87.03</v>
      </c>
      <c r="D15" s="93">
        <f t="shared" si="0"/>
        <v>0</v>
      </c>
      <c r="E15" s="34">
        <v>7.66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115.36</v>
      </c>
      <c r="N15">
        <v>272.83</v>
      </c>
      <c r="O15">
        <v>100.52</v>
      </c>
      <c r="P15">
        <v>9</v>
      </c>
      <c r="Q15">
        <v>24.21</v>
      </c>
      <c r="R15" s="93">
        <v>0</v>
      </c>
      <c r="S15" s="93">
        <v>0</v>
      </c>
      <c r="T15" s="93">
        <v>0</v>
      </c>
      <c r="U15">
        <v>9.2100000000000009</v>
      </c>
      <c r="V15">
        <v>0</v>
      </c>
      <c r="W15">
        <v>7.61</v>
      </c>
      <c r="X15">
        <v>25</v>
      </c>
      <c r="Y15">
        <v>8.34</v>
      </c>
      <c r="Z15">
        <v>8.33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21</v>
      </c>
      <c r="AI15">
        <v>21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261.97000000000003</v>
      </c>
      <c r="C16" s="34">
        <v>87.03</v>
      </c>
      <c r="D16" s="93">
        <f t="shared" si="0"/>
        <v>0</v>
      </c>
      <c r="E16" s="34">
        <v>7.66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115.36</v>
      </c>
      <c r="N16">
        <v>272.83</v>
      </c>
      <c r="O16">
        <v>100.52</v>
      </c>
      <c r="P16">
        <v>9</v>
      </c>
      <c r="Q16">
        <v>23.81</v>
      </c>
      <c r="R16" s="93">
        <v>0</v>
      </c>
      <c r="S16" s="93">
        <v>0</v>
      </c>
      <c r="T16" s="93">
        <v>0</v>
      </c>
      <c r="U16">
        <v>9.2100000000000009</v>
      </c>
      <c r="V16">
        <v>0</v>
      </c>
      <c r="W16">
        <v>7.61</v>
      </c>
      <c r="X16">
        <v>25</v>
      </c>
      <c r="Y16">
        <v>8.34</v>
      </c>
      <c r="Z16">
        <v>8.33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20.67</v>
      </c>
      <c r="AI16">
        <v>20.67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261.97000000000003</v>
      </c>
      <c r="C17" s="34">
        <v>87.03</v>
      </c>
      <c r="D17" s="93">
        <f t="shared" si="0"/>
        <v>0</v>
      </c>
      <c r="E17" s="34">
        <v>7.66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115.36</v>
      </c>
      <c r="N17">
        <v>272.83</v>
      </c>
      <c r="O17">
        <v>100.52</v>
      </c>
      <c r="P17">
        <v>9</v>
      </c>
      <c r="Q17">
        <v>23.21</v>
      </c>
      <c r="R17" s="93">
        <v>0</v>
      </c>
      <c r="S17" s="93">
        <v>0</v>
      </c>
      <c r="T17" s="93">
        <v>0</v>
      </c>
      <c r="U17">
        <v>9.2100000000000009</v>
      </c>
      <c r="V17">
        <v>0</v>
      </c>
      <c r="W17">
        <v>7.61</v>
      </c>
      <c r="X17">
        <v>25</v>
      </c>
      <c r="Y17">
        <v>8.34</v>
      </c>
      <c r="Z17">
        <v>8.33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20</v>
      </c>
      <c r="AI17">
        <v>20</v>
      </c>
      <c r="AJ17">
        <v>31.28</v>
      </c>
      <c r="AK17">
        <v>0</v>
      </c>
      <c r="AL17">
        <v>0</v>
      </c>
    </row>
    <row r="18" spans="1:38">
      <c r="A18" t="s">
        <v>60</v>
      </c>
      <c r="B18" s="34">
        <v>261.97000000000003</v>
      </c>
      <c r="C18" s="34">
        <v>87.03</v>
      </c>
      <c r="D18" s="93">
        <f t="shared" si="0"/>
        <v>0</v>
      </c>
      <c r="E18" s="34">
        <v>7.66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115.36</v>
      </c>
      <c r="N18">
        <v>272.83</v>
      </c>
      <c r="O18">
        <v>100.52</v>
      </c>
      <c r="P18">
        <v>9</v>
      </c>
      <c r="Q18">
        <v>22.41</v>
      </c>
      <c r="R18" s="93">
        <v>0</v>
      </c>
      <c r="S18" s="93">
        <v>0</v>
      </c>
      <c r="T18" s="93">
        <v>0</v>
      </c>
      <c r="U18">
        <v>9.2100000000000009</v>
      </c>
      <c r="V18">
        <v>0</v>
      </c>
      <c r="W18">
        <v>7.61</v>
      </c>
      <c r="X18">
        <v>25</v>
      </c>
      <c r="Y18">
        <v>8.34</v>
      </c>
      <c r="Z18">
        <v>8.33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19.329999999999998</v>
      </c>
      <c r="AI18">
        <v>19.329999999999998</v>
      </c>
      <c r="AJ18">
        <v>31.28</v>
      </c>
      <c r="AK18">
        <v>0</v>
      </c>
      <c r="AL18">
        <v>0</v>
      </c>
    </row>
    <row r="19" spans="1:38">
      <c r="A19" t="s">
        <v>61</v>
      </c>
      <c r="B19" s="34">
        <v>261.97000000000003</v>
      </c>
      <c r="C19" s="34">
        <v>87.03</v>
      </c>
      <c r="D19" s="93">
        <f t="shared" si="0"/>
        <v>0</v>
      </c>
      <c r="E19" s="34">
        <v>7.66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115.36</v>
      </c>
      <c r="N19">
        <v>272.83</v>
      </c>
      <c r="O19">
        <v>100.52</v>
      </c>
      <c r="P19">
        <v>8.5399999999999991</v>
      </c>
      <c r="Q19">
        <v>21.61</v>
      </c>
      <c r="R19" s="93">
        <v>0</v>
      </c>
      <c r="S19" s="93">
        <v>0</v>
      </c>
      <c r="T19" s="93">
        <v>0</v>
      </c>
      <c r="U19">
        <v>8.83</v>
      </c>
      <c r="V19">
        <v>0</v>
      </c>
      <c r="W19">
        <v>7.42</v>
      </c>
      <c r="X19">
        <v>25</v>
      </c>
      <c r="Y19">
        <v>8.34</v>
      </c>
      <c r="Z19">
        <v>8.33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18.329999999999998</v>
      </c>
      <c r="AI19">
        <v>18.329999999999998</v>
      </c>
      <c r="AJ19">
        <v>31.28</v>
      </c>
      <c r="AK19">
        <v>0</v>
      </c>
      <c r="AL19">
        <v>0</v>
      </c>
    </row>
    <row r="20" spans="1:38">
      <c r="A20" t="s">
        <v>62</v>
      </c>
      <c r="B20" s="34">
        <v>261.97000000000003</v>
      </c>
      <c r="C20" s="34">
        <v>87.03</v>
      </c>
      <c r="D20" s="93">
        <f t="shared" si="0"/>
        <v>0</v>
      </c>
      <c r="E20" s="34">
        <v>7.66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115.36</v>
      </c>
      <c r="N20">
        <v>272.83</v>
      </c>
      <c r="O20">
        <v>100.52</v>
      </c>
      <c r="P20">
        <v>8.5399999999999991</v>
      </c>
      <c r="Q20">
        <v>20.8</v>
      </c>
      <c r="R20" s="93">
        <v>0</v>
      </c>
      <c r="S20" s="93">
        <v>0</v>
      </c>
      <c r="T20" s="93">
        <v>0</v>
      </c>
      <c r="U20">
        <v>8.83</v>
      </c>
      <c r="V20">
        <v>0</v>
      </c>
      <c r="W20">
        <v>7.42</v>
      </c>
      <c r="X20">
        <v>25</v>
      </c>
      <c r="Y20">
        <v>8.34</v>
      </c>
      <c r="Z20">
        <v>8.33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18</v>
      </c>
      <c r="AI20">
        <v>18</v>
      </c>
      <c r="AJ20">
        <v>31.28</v>
      </c>
      <c r="AK20">
        <v>0</v>
      </c>
      <c r="AL20">
        <v>0</v>
      </c>
    </row>
    <row r="21" spans="1:38">
      <c r="A21" t="s">
        <v>63</v>
      </c>
      <c r="B21" s="34">
        <v>261.97000000000003</v>
      </c>
      <c r="C21" s="34">
        <v>87.03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115.36</v>
      </c>
      <c r="N21">
        <v>272.83</v>
      </c>
      <c r="O21">
        <v>100.52</v>
      </c>
      <c r="P21">
        <v>6.99</v>
      </c>
      <c r="Q21">
        <v>20</v>
      </c>
      <c r="R21" s="93">
        <v>0</v>
      </c>
      <c r="S21" s="93">
        <v>0</v>
      </c>
      <c r="T21" s="93">
        <v>0</v>
      </c>
      <c r="U21">
        <v>8.83</v>
      </c>
      <c r="V21">
        <v>0</v>
      </c>
      <c r="W21">
        <v>7.42</v>
      </c>
      <c r="X21">
        <v>25</v>
      </c>
      <c r="Y21">
        <v>8.34</v>
      </c>
      <c r="Z21">
        <v>8.33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17.329999999999998</v>
      </c>
      <c r="AI21">
        <v>17.329999999999998</v>
      </c>
      <c r="AJ21">
        <v>31.28</v>
      </c>
      <c r="AK21">
        <v>0</v>
      </c>
      <c r="AL21">
        <v>0</v>
      </c>
    </row>
    <row r="22" spans="1:38">
      <c r="A22" t="s">
        <v>64</v>
      </c>
      <c r="B22" s="34">
        <v>261.97000000000003</v>
      </c>
      <c r="C22" s="34">
        <v>87.03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115.36</v>
      </c>
      <c r="N22">
        <v>272.83</v>
      </c>
      <c r="O22">
        <v>100.52</v>
      </c>
      <c r="P22">
        <v>7.76</v>
      </c>
      <c r="Q22">
        <v>19.2</v>
      </c>
      <c r="R22" s="93">
        <v>0</v>
      </c>
      <c r="S22" s="93">
        <v>0</v>
      </c>
      <c r="T22" s="93">
        <v>0</v>
      </c>
      <c r="U22">
        <v>8.83</v>
      </c>
      <c r="V22">
        <v>0</v>
      </c>
      <c r="W22">
        <v>7.42</v>
      </c>
      <c r="X22">
        <v>25</v>
      </c>
      <c r="Y22">
        <v>8.34</v>
      </c>
      <c r="Z22">
        <v>8.33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16.670000000000002</v>
      </c>
      <c r="AI22">
        <v>16.670000000000002</v>
      </c>
      <c r="AJ22">
        <v>31.28</v>
      </c>
      <c r="AK22">
        <v>0</v>
      </c>
      <c r="AL22">
        <v>0</v>
      </c>
    </row>
    <row r="23" spans="1:38">
      <c r="A23" t="s">
        <v>65</v>
      </c>
      <c r="B23" s="34">
        <v>261.97000000000003</v>
      </c>
      <c r="C23" s="34">
        <v>87.03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115.36</v>
      </c>
      <c r="N23">
        <v>272.83</v>
      </c>
      <c r="O23">
        <v>100.52</v>
      </c>
      <c r="P23">
        <v>7.76</v>
      </c>
      <c r="Q23">
        <v>13.6</v>
      </c>
      <c r="R23" s="93">
        <v>0</v>
      </c>
      <c r="S23" s="93">
        <v>0</v>
      </c>
      <c r="T23" s="93">
        <v>0</v>
      </c>
      <c r="U23">
        <v>8.44</v>
      </c>
      <c r="V23">
        <v>0</v>
      </c>
      <c r="W23">
        <v>7.24</v>
      </c>
      <c r="X23">
        <v>25</v>
      </c>
      <c r="Y23">
        <v>8.34</v>
      </c>
      <c r="Z23">
        <v>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16.670000000000002</v>
      </c>
      <c r="AI23">
        <v>16.670000000000002</v>
      </c>
      <c r="AJ23">
        <v>31.28</v>
      </c>
      <c r="AK23">
        <v>0</v>
      </c>
      <c r="AL23">
        <v>0</v>
      </c>
    </row>
    <row r="24" spans="1:38">
      <c r="A24" t="s">
        <v>66</v>
      </c>
      <c r="B24" s="34">
        <v>261.97000000000003</v>
      </c>
      <c r="C24" s="34">
        <v>87.03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115.36</v>
      </c>
      <c r="N24">
        <v>272.83</v>
      </c>
      <c r="O24">
        <v>100.52</v>
      </c>
      <c r="P24">
        <v>7.76</v>
      </c>
      <c r="Q24">
        <v>13.2</v>
      </c>
      <c r="R24" s="93">
        <v>0</v>
      </c>
      <c r="S24" s="93">
        <v>0</v>
      </c>
      <c r="T24" s="93">
        <v>0</v>
      </c>
      <c r="U24">
        <v>8.44</v>
      </c>
      <c r="V24">
        <v>0</v>
      </c>
      <c r="W24">
        <v>7.24</v>
      </c>
      <c r="X24">
        <v>25</v>
      </c>
      <c r="Y24">
        <v>8.34</v>
      </c>
      <c r="Z24">
        <v>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16.670000000000002</v>
      </c>
      <c r="AI24">
        <v>16.670000000000002</v>
      </c>
      <c r="AJ24">
        <v>31.28</v>
      </c>
      <c r="AK24">
        <v>0</v>
      </c>
      <c r="AL24">
        <v>0</v>
      </c>
    </row>
    <row r="25" spans="1:38">
      <c r="A25" t="s">
        <v>67</v>
      </c>
      <c r="B25" s="34">
        <v>261.97000000000003</v>
      </c>
      <c r="C25" s="34">
        <v>87.03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115.36</v>
      </c>
      <c r="N25">
        <v>272.83</v>
      </c>
      <c r="O25">
        <v>100.52</v>
      </c>
      <c r="P25">
        <v>7.76</v>
      </c>
      <c r="Q25">
        <v>13</v>
      </c>
      <c r="R25" s="93">
        <v>0</v>
      </c>
      <c r="S25" s="93">
        <v>0</v>
      </c>
      <c r="T25" s="93">
        <v>0</v>
      </c>
      <c r="U25">
        <v>8.44</v>
      </c>
      <c r="V25">
        <v>1.256847</v>
      </c>
      <c r="W25">
        <v>7.24</v>
      </c>
      <c r="X25">
        <v>24</v>
      </c>
      <c r="Y25">
        <v>8</v>
      </c>
      <c r="Z25">
        <v>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15</v>
      </c>
      <c r="AI25">
        <v>15</v>
      </c>
      <c r="AJ25">
        <v>30.28</v>
      </c>
      <c r="AK25">
        <v>0</v>
      </c>
      <c r="AL25">
        <v>0</v>
      </c>
    </row>
    <row r="26" spans="1:38">
      <c r="A26" t="s">
        <v>68</v>
      </c>
      <c r="B26" s="34">
        <v>261.97000000000003</v>
      </c>
      <c r="C26" s="34">
        <v>87.03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115.36</v>
      </c>
      <c r="N26">
        <v>272.83</v>
      </c>
      <c r="O26">
        <v>100.52</v>
      </c>
      <c r="P26">
        <v>7.76</v>
      </c>
      <c r="Q26">
        <v>12.41</v>
      </c>
      <c r="R26" s="93">
        <v>0</v>
      </c>
      <c r="S26" s="93">
        <v>0</v>
      </c>
      <c r="T26" s="93">
        <v>0</v>
      </c>
      <c r="U26">
        <v>8.44</v>
      </c>
      <c r="V26">
        <v>2.6598389999999998</v>
      </c>
      <c r="W26">
        <v>7.24</v>
      </c>
      <c r="X26">
        <v>23</v>
      </c>
      <c r="Y26">
        <v>7.66</v>
      </c>
      <c r="Z26">
        <v>7.67</v>
      </c>
      <c r="AA26">
        <v>0.89</v>
      </c>
      <c r="AB26">
        <v>0.18</v>
      </c>
      <c r="AC26">
        <v>0.18</v>
      </c>
      <c r="AD26">
        <v>0.2</v>
      </c>
      <c r="AE26">
        <v>0</v>
      </c>
      <c r="AF26">
        <v>0</v>
      </c>
      <c r="AG26">
        <v>7.34</v>
      </c>
      <c r="AH26">
        <v>15</v>
      </c>
      <c r="AI26">
        <v>15</v>
      </c>
      <c r="AJ26">
        <v>30.28</v>
      </c>
      <c r="AK26">
        <v>0</v>
      </c>
      <c r="AL26">
        <v>0</v>
      </c>
    </row>
    <row r="27" spans="1:38">
      <c r="A27" t="s">
        <v>69</v>
      </c>
      <c r="B27" s="34">
        <v>261.97000000000003</v>
      </c>
      <c r="C27" s="34">
        <v>87.03</v>
      </c>
      <c r="D27" s="93">
        <f t="shared" si="0"/>
        <v>16.78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115.36</v>
      </c>
      <c r="N27">
        <v>272.83</v>
      </c>
      <c r="O27">
        <v>100.52</v>
      </c>
      <c r="P27">
        <v>7.76</v>
      </c>
      <c r="Q27">
        <v>11.61</v>
      </c>
      <c r="R27" s="93">
        <v>9.84</v>
      </c>
      <c r="S27" s="93">
        <v>0</v>
      </c>
      <c r="T27" s="93">
        <v>6.94</v>
      </c>
      <c r="U27">
        <v>8.06</v>
      </c>
      <c r="V27">
        <v>5.0273880000000002</v>
      </c>
      <c r="W27">
        <v>7.05</v>
      </c>
      <c r="X27">
        <v>22.5</v>
      </c>
      <c r="Y27">
        <v>7.5</v>
      </c>
      <c r="Z27">
        <v>7.5</v>
      </c>
      <c r="AA27">
        <v>4.63</v>
      </c>
      <c r="AB27">
        <v>0.92</v>
      </c>
      <c r="AC27">
        <v>1.67</v>
      </c>
      <c r="AD27">
        <v>1</v>
      </c>
      <c r="AE27">
        <v>1</v>
      </c>
      <c r="AF27">
        <v>0</v>
      </c>
      <c r="AG27">
        <v>7.34</v>
      </c>
      <c r="AH27">
        <v>15</v>
      </c>
      <c r="AI27">
        <v>15</v>
      </c>
      <c r="AJ27">
        <v>30.28</v>
      </c>
      <c r="AK27">
        <v>1</v>
      </c>
      <c r="AL27">
        <v>1</v>
      </c>
    </row>
    <row r="28" spans="1:38">
      <c r="A28" t="s">
        <v>70</v>
      </c>
      <c r="B28" s="34">
        <v>261.97000000000003</v>
      </c>
      <c r="C28" s="34">
        <v>87.03</v>
      </c>
      <c r="D28" s="93">
        <f t="shared" si="0"/>
        <v>32.520000000000003</v>
      </c>
      <c r="E28" s="34">
        <v>7.66</v>
      </c>
      <c r="F28" s="34"/>
      <c r="G28" s="34"/>
      <c r="H28" s="34"/>
      <c r="I28" s="34"/>
      <c r="J28" s="37">
        <v>0.11</v>
      </c>
      <c r="K28" s="37">
        <v>0.11</v>
      </c>
      <c r="L28" s="37">
        <v>0.11</v>
      </c>
      <c r="M28">
        <v>115.36</v>
      </c>
      <c r="N28">
        <v>272.83</v>
      </c>
      <c r="O28">
        <v>100.52</v>
      </c>
      <c r="P28">
        <v>7.76</v>
      </c>
      <c r="Q28">
        <v>10.81</v>
      </c>
      <c r="R28" s="93">
        <v>20.420000000000002</v>
      </c>
      <c r="S28" s="93">
        <v>2</v>
      </c>
      <c r="T28" s="93">
        <v>10.1</v>
      </c>
      <c r="U28">
        <v>8.06</v>
      </c>
      <c r="V28">
        <v>9.4604529999999993</v>
      </c>
      <c r="W28">
        <v>7.05</v>
      </c>
      <c r="X28">
        <v>22.5</v>
      </c>
      <c r="Y28">
        <v>7.5</v>
      </c>
      <c r="Z28">
        <v>7.5</v>
      </c>
      <c r="AA28">
        <v>9.67</v>
      </c>
      <c r="AB28">
        <v>1.93</v>
      </c>
      <c r="AC28">
        <v>3.82</v>
      </c>
      <c r="AD28">
        <v>2</v>
      </c>
      <c r="AE28">
        <v>2</v>
      </c>
      <c r="AF28">
        <v>1</v>
      </c>
      <c r="AG28">
        <v>7.34</v>
      </c>
      <c r="AH28">
        <v>15.33</v>
      </c>
      <c r="AI28">
        <v>15.33</v>
      </c>
      <c r="AJ28">
        <v>29.27</v>
      </c>
      <c r="AK28">
        <v>4</v>
      </c>
      <c r="AL28">
        <v>1</v>
      </c>
    </row>
    <row r="29" spans="1:38">
      <c r="A29" t="s">
        <v>71</v>
      </c>
      <c r="B29" s="34">
        <v>261.97000000000003</v>
      </c>
      <c r="C29" s="34">
        <v>87.03</v>
      </c>
      <c r="D29" s="93">
        <f t="shared" si="0"/>
        <v>46.35</v>
      </c>
      <c r="E29" s="34">
        <v>7.66</v>
      </c>
      <c r="F29" s="34"/>
      <c r="G29" s="34"/>
      <c r="H29" s="34"/>
      <c r="I29" s="34"/>
      <c r="J29" s="37">
        <v>0.78</v>
      </c>
      <c r="K29" s="37">
        <v>0.78</v>
      </c>
      <c r="L29" s="37">
        <v>0.8</v>
      </c>
      <c r="M29">
        <v>115.36</v>
      </c>
      <c r="N29">
        <v>272.83</v>
      </c>
      <c r="O29">
        <v>100.52</v>
      </c>
      <c r="P29">
        <v>7.76</v>
      </c>
      <c r="Q29">
        <v>10.01</v>
      </c>
      <c r="R29" s="93">
        <v>25.8</v>
      </c>
      <c r="S29" s="93">
        <v>6</v>
      </c>
      <c r="T29" s="93">
        <v>14.55</v>
      </c>
      <c r="U29">
        <v>8.06</v>
      </c>
      <c r="V29">
        <v>14.497584</v>
      </c>
      <c r="W29">
        <v>7.05</v>
      </c>
      <c r="X29">
        <v>22.5</v>
      </c>
      <c r="Y29">
        <v>7.5</v>
      </c>
      <c r="Z29">
        <v>7.5</v>
      </c>
      <c r="AA29">
        <v>15.21</v>
      </c>
      <c r="AB29">
        <v>3.04</v>
      </c>
      <c r="AC29">
        <v>6.57</v>
      </c>
      <c r="AD29">
        <v>5</v>
      </c>
      <c r="AE29">
        <v>5</v>
      </c>
      <c r="AF29">
        <v>3</v>
      </c>
      <c r="AG29">
        <v>7.34</v>
      </c>
      <c r="AH29">
        <v>15.33</v>
      </c>
      <c r="AI29">
        <v>15.33</v>
      </c>
      <c r="AJ29">
        <v>29.27</v>
      </c>
      <c r="AK29">
        <v>7</v>
      </c>
      <c r="AL29">
        <v>3</v>
      </c>
    </row>
    <row r="30" spans="1:38">
      <c r="A30" t="s">
        <v>72</v>
      </c>
      <c r="B30" s="34">
        <v>261.97000000000003</v>
      </c>
      <c r="C30" s="34">
        <v>87.03</v>
      </c>
      <c r="D30" s="93">
        <f t="shared" si="0"/>
        <v>59.05</v>
      </c>
      <c r="E30" s="34">
        <v>7.66</v>
      </c>
      <c r="F30" s="34"/>
      <c r="G30" s="34"/>
      <c r="H30" s="34"/>
      <c r="I30" s="34"/>
      <c r="J30" s="37">
        <v>1.25</v>
      </c>
      <c r="K30" s="37">
        <v>1.25</v>
      </c>
      <c r="L30" s="37">
        <v>1.29</v>
      </c>
      <c r="M30">
        <v>115.36</v>
      </c>
      <c r="N30">
        <v>272.83</v>
      </c>
      <c r="O30">
        <v>100.52</v>
      </c>
      <c r="P30">
        <v>7.76</v>
      </c>
      <c r="Q30">
        <v>9.41</v>
      </c>
      <c r="R30" s="93">
        <v>27.33</v>
      </c>
      <c r="S30" s="93">
        <v>11</v>
      </c>
      <c r="T30" s="93">
        <v>20.72</v>
      </c>
      <c r="U30">
        <v>8.06</v>
      </c>
      <c r="V30">
        <v>20.421327999999999</v>
      </c>
      <c r="W30">
        <v>7.05</v>
      </c>
      <c r="X30">
        <v>22.5</v>
      </c>
      <c r="Y30">
        <v>7.5</v>
      </c>
      <c r="Z30">
        <v>7.5</v>
      </c>
      <c r="AA30">
        <v>22.06</v>
      </c>
      <c r="AB30">
        <v>4.41</v>
      </c>
      <c r="AC30">
        <v>9.5500000000000007</v>
      </c>
      <c r="AD30">
        <v>6</v>
      </c>
      <c r="AE30">
        <v>8</v>
      </c>
      <c r="AF30">
        <v>4</v>
      </c>
      <c r="AG30">
        <v>7.34</v>
      </c>
      <c r="AH30">
        <v>16</v>
      </c>
      <c r="AI30">
        <v>16</v>
      </c>
      <c r="AJ30">
        <v>28.26</v>
      </c>
      <c r="AK30">
        <v>14</v>
      </c>
      <c r="AL30">
        <v>6</v>
      </c>
    </row>
    <row r="31" spans="1:38">
      <c r="A31" t="s">
        <v>73</v>
      </c>
      <c r="B31" s="34">
        <v>261.97000000000003</v>
      </c>
      <c r="C31" s="34">
        <v>87.03</v>
      </c>
      <c r="D31" s="93">
        <f t="shared" si="0"/>
        <v>58.050000000000004</v>
      </c>
      <c r="E31" s="34">
        <v>7.66</v>
      </c>
      <c r="F31" s="34"/>
      <c r="G31" s="34"/>
      <c r="H31" s="34"/>
      <c r="I31" s="34"/>
      <c r="J31" s="37">
        <v>1.85</v>
      </c>
      <c r="K31" s="37">
        <v>1.85</v>
      </c>
      <c r="L31" s="37">
        <v>1.9</v>
      </c>
      <c r="M31">
        <v>115.36</v>
      </c>
      <c r="N31">
        <v>272.83</v>
      </c>
      <c r="O31">
        <v>100.52</v>
      </c>
      <c r="P31">
        <v>7.45</v>
      </c>
      <c r="Q31">
        <v>8.81</v>
      </c>
      <c r="R31" s="93">
        <v>19.350000000000001</v>
      </c>
      <c r="S31" s="93">
        <v>19.350000000000001</v>
      </c>
      <c r="T31" s="93">
        <v>19.350000000000001</v>
      </c>
      <c r="U31">
        <v>7.83</v>
      </c>
      <c r="V31">
        <v>27.163484</v>
      </c>
      <c r="W31">
        <v>6.87</v>
      </c>
      <c r="X31">
        <v>22.5</v>
      </c>
      <c r="Y31">
        <v>7.5</v>
      </c>
      <c r="Z31">
        <v>7.5</v>
      </c>
      <c r="AA31">
        <v>31.83</v>
      </c>
      <c r="AB31">
        <v>6.36</v>
      </c>
      <c r="AC31">
        <v>13.94</v>
      </c>
      <c r="AD31">
        <v>8</v>
      </c>
      <c r="AE31">
        <v>11</v>
      </c>
      <c r="AF31">
        <v>5</v>
      </c>
      <c r="AG31">
        <v>7.34</v>
      </c>
      <c r="AH31">
        <v>21.67</v>
      </c>
      <c r="AI31">
        <v>21.67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261.97000000000003</v>
      </c>
      <c r="C32" s="34">
        <v>87.03</v>
      </c>
      <c r="D32" s="93">
        <f t="shared" si="0"/>
        <v>58.55</v>
      </c>
      <c r="E32" s="34">
        <v>3.86</v>
      </c>
      <c r="F32" s="34"/>
      <c r="G32" s="34"/>
      <c r="H32" s="34"/>
      <c r="I32" s="34"/>
      <c r="J32" s="37">
        <v>2.57</v>
      </c>
      <c r="K32" s="37">
        <v>2.57</v>
      </c>
      <c r="L32" s="37">
        <v>2.63</v>
      </c>
      <c r="M32">
        <v>115.36</v>
      </c>
      <c r="N32">
        <v>272.83</v>
      </c>
      <c r="O32">
        <v>100.52</v>
      </c>
      <c r="P32">
        <v>7.45</v>
      </c>
      <c r="Q32">
        <v>8.01</v>
      </c>
      <c r="R32" s="93">
        <v>19.52</v>
      </c>
      <c r="S32" s="93">
        <v>19.52</v>
      </c>
      <c r="T32" s="93">
        <v>19.510000000000002</v>
      </c>
      <c r="U32">
        <v>7.83</v>
      </c>
      <c r="V32">
        <v>34.451248</v>
      </c>
      <c r="W32">
        <v>6.87</v>
      </c>
      <c r="X32">
        <v>22.5</v>
      </c>
      <c r="Y32">
        <v>7.5</v>
      </c>
      <c r="Z32">
        <v>7.5</v>
      </c>
      <c r="AA32">
        <v>44.25</v>
      </c>
      <c r="AB32">
        <v>8.85</v>
      </c>
      <c r="AC32">
        <v>18.059999999999999</v>
      </c>
      <c r="AD32">
        <v>12.86</v>
      </c>
      <c r="AE32">
        <v>16</v>
      </c>
      <c r="AF32">
        <v>8</v>
      </c>
      <c r="AG32">
        <v>7.34</v>
      </c>
      <c r="AH32">
        <v>22</v>
      </c>
      <c r="AI32">
        <v>22</v>
      </c>
      <c r="AJ32">
        <v>30.28</v>
      </c>
      <c r="AK32">
        <v>35</v>
      </c>
      <c r="AL32">
        <v>15</v>
      </c>
    </row>
    <row r="33" spans="1:38">
      <c r="A33" t="s">
        <v>75</v>
      </c>
      <c r="B33" s="34">
        <v>244.65</v>
      </c>
      <c r="C33" s="34">
        <v>63.28</v>
      </c>
      <c r="D33" s="93">
        <f t="shared" si="0"/>
        <v>61.55</v>
      </c>
      <c r="E33" s="34">
        <v>3.86</v>
      </c>
      <c r="F33" s="34"/>
      <c r="G33" s="34"/>
      <c r="H33" s="34"/>
      <c r="I33" s="34"/>
      <c r="J33" s="37">
        <v>3.38</v>
      </c>
      <c r="K33" s="37">
        <v>3.38</v>
      </c>
      <c r="L33" s="37">
        <v>3.47</v>
      </c>
      <c r="M33">
        <v>115.36</v>
      </c>
      <c r="N33">
        <v>272.83</v>
      </c>
      <c r="O33">
        <v>96.99</v>
      </c>
      <c r="P33">
        <v>7.45</v>
      </c>
      <c r="Q33">
        <v>8.01</v>
      </c>
      <c r="R33" s="93">
        <v>20.52</v>
      </c>
      <c r="S33" s="93">
        <v>20.52</v>
      </c>
      <c r="T33" s="93">
        <v>20.51</v>
      </c>
      <c r="U33">
        <v>7.83</v>
      </c>
      <c r="V33">
        <v>41.787726999999997</v>
      </c>
      <c r="W33">
        <v>6.87</v>
      </c>
      <c r="X33">
        <v>22.5</v>
      </c>
      <c r="Y33">
        <v>7.5</v>
      </c>
      <c r="Z33">
        <v>7.5</v>
      </c>
      <c r="AA33">
        <v>58.77</v>
      </c>
      <c r="AB33">
        <v>11.75</v>
      </c>
      <c r="AC33">
        <v>23.11</v>
      </c>
      <c r="AD33">
        <v>17</v>
      </c>
      <c r="AE33">
        <v>23</v>
      </c>
      <c r="AF33">
        <v>12</v>
      </c>
      <c r="AG33">
        <v>7.34</v>
      </c>
      <c r="AH33">
        <v>29.33</v>
      </c>
      <c r="AI33">
        <v>29.33</v>
      </c>
      <c r="AJ33">
        <v>29.27</v>
      </c>
      <c r="AK33">
        <v>49</v>
      </c>
      <c r="AL33">
        <v>21</v>
      </c>
    </row>
    <row r="34" spans="1:38">
      <c r="A34" t="s">
        <v>76</v>
      </c>
      <c r="B34" s="34">
        <v>244.65</v>
      </c>
      <c r="C34" s="34">
        <v>63.28</v>
      </c>
      <c r="D34" s="93">
        <f t="shared" si="0"/>
        <v>63.55</v>
      </c>
      <c r="E34" s="34">
        <v>3.86</v>
      </c>
      <c r="F34" s="34"/>
      <c r="G34" s="34"/>
      <c r="H34" s="34"/>
      <c r="I34" s="34"/>
      <c r="J34" s="37">
        <v>4.49</v>
      </c>
      <c r="K34" s="37">
        <v>4.49</v>
      </c>
      <c r="L34" s="37">
        <v>4.5999999999999996</v>
      </c>
      <c r="M34">
        <v>115.36</v>
      </c>
      <c r="N34">
        <v>272.83</v>
      </c>
      <c r="O34">
        <v>96.99</v>
      </c>
      <c r="P34">
        <v>7.45</v>
      </c>
      <c r="Q34">
        <v>8.01</v>
      </c>
      <c r="R34" s="93">
        <v>21.18</v>
      </c>
      <c r="S34" s="93">
        <v>21.18</v>
      </c>
      <c r="T34" s="93">
        <v>21.19</v>
      </c>
      <c r="U34">
        <v>7.83</v>
      </c>
      <c r="V34">
        <v>49.289836999999999</v>
      </c>
      <c r="W34">
        <v>6.87</v>
      </c>
      <c r="X34">
        <v>22.5</v>
      </c>
      <c r="Y34">
        <v>7.5</v>
      </c>
      <c r="Z34">
        <v>7.5</v>
      </c>
      <c r="AA34">
        <v>74.78</v>
      </c>
      <c r="AB34">
        <v>14.95</v>
      </c>
      <c r="AC34">
        <v>27.79</v>
      </c>
      <c r="AD34">
        <v>21</v>
      </c>
      <c r="AE34">
        <v>31</v>
      </c>
      <c r="AF34">
        <v>15</v>
      </c>
      <c r="AG34">
        <v>7.34</v>
      </c>
      <c r="AH34">
        <v>30.67</v>
      </c>
      <c r="AI34">
        <v>30.67</v>
      </c>
      <c r="AJ34">
        <v>29.27</v>
      </c>
      <c r="AK34">
        <v>63</v>
      </c>
      <c r="AL34">
        <v>27</v>
      </c>
    </row>
    <row r="35" spans="1:38">
      <c r="A35" t="s">
        <v>77</v>
      </c>
      <c r="B35" s="34">
        <v>206.05</v>
      </c>
      <c r="C35" s="34">
        <v>57.6</v>
      </c>
      <c r="D35" s="93">
        <f t="shared" si="0"/>
        <v>64.55</v>
      </c>
      <c r="E35" s="34">
        <v>3.86</v>
      </c>
      <c r="F35" s="34"/>
      <c r="G35" s="34"/>
      <c r="H35" s="34"/>
      <c r="I35" s="34"/>
      <c r="J35" s="37">
        <v>5.6</v>
      </c>
      <c r="K35" s="37">
        <v>5.6</v>
      </c>
      <c r="L35" s="37">
        <v>5.73</v>
      </c>
      <c r="M35">
        <v>66.19</v>
      </c>
      <c r="N35">
        <v>231.58</v>
      </c>
      <c r="O35">
        <v>96.99</v>
      </c>
      <c r="P35">
        <v>7.76</v>
      </c>
      <c r="Q35">
        <v>8.01</v>
      </c>
      <c r="R35" s="93">
        <v>21.52</v>
      </c>
      <c r="S35" s="93">
        <v>21.52</v>
      </c>
      <c r="T35" s="93">
        <v>21.51</v>
      </c>
      <c r="U35">
        <v>7.83</v>
      </c>
      <c r="V35">
        <v>56.967320999999998</v>
      </c>
      <c r="W35">
        <v>6.68</v>
      </c>
      <c r="X35">
        <v>22.5</v>
      </c>
      <c r="Y35">
        <v>7.5</v>
      </c>
      <c r="Z35">
        <v>7.5</v>
      </c>
      <c r="AA35">
        <v>91.94</v>
      </c>
      <c r="AB35">
        <v>18.39</v>
      </c>
      <c r="AC35">
        <v>33.82</v>
      </c>
      <c r="AD35">
        <v>24</v>
      </c>
      <c r="AE35">
        <v>37</v>
      </c>
      <c r="AF35">
        <v>18</v>
      </c>
      <c r="AG35">
        <v>7.34</v>
      </c>
      <c r="AH35">
        <v>22.33</v>
      </c>
      <c r="AI35">
        <v>22.33</v>
      </c>
      <c r="AJ35">
        <v>28.26</v>
      </c>
      <c r="AK35">
        <v>77</v>
      </c>
      <c r="AL35">
        <v>33</v>
      </c>
    </row>
    <row r="36" spans="1:38">
      <c r="A36" t="s">
        <v>78</v>
      </c>
      <c r="B36" s="34">
        <v>206.05</v>
      </c>
      <c r="C36" s="34">
        <v>57.6</v>
      </c>
      <c r="D36" s="93">
        <f t="shared" si="0"/>
        <v>69.05</v>
      </c>
      <c r="E36" s="34">
        <v>3.86</v>
      </c>
      <c r="F36" s="34"/>
      <c r="G36" s="34"/>
      <c r="H36" s="34"/>
      <c r="I36" s="34"/>
      <c r="J36" s="37">
        <v>6.72</v>
      </c>
      <c r="K36" s="37">
        <v>6.72</v>
      </c>
      <c r="L36" s="37">
        <v>6.89</v>
      </c>
      <c r="M36">
        <v>66.19</v>
      </c>
      <c r="N36">
        <v>231.58</v>
      </c>
      <c r="O36">
        <v>96.99</v>
      </c>
      <c r="P36">
        <v>7.76</v>
      </c>
      <c r="Q36">
        <v>8.01</v>
      </c>
      <c r="R36" s="93">
        <v>23.02</v>
      </c>
      <c r="S36" s="93">
        <v>23.02</v>
      </c>
      <c r="T36" s="93">
        <v>23.01</v>
      </c>
      <c r="U36">
        <v>7.83</v>
      </c>
      <c r="V36">
        <v>64.751977999999994</v>
      </c>
      <c r="W36">
        <v>6.68</v>
      </c>
      <c r="X36">
        <v>22.5</v>
      </c>
      <c r="Y36">
        <v>7.5</v>
      </c>
      <c r="Z36">
        <v>7.5</v>
      </c>
      <c r="AA36">
        <v>109.53</v>
      </c>
      <c r="AB36">
        <v>21.9</v>
      </c>
      <c r="AC36">
        <v>39.51</v>
      </c>
      <c r="AD36">
        <v>27</v>
      </c>
      <c r="AE36">
        <v>43</v>
      </c>
      <c r="AF36">
        <v>22</v>
      </c>
      <c r="AG36">
        <v>7.34</v>
      </c>
      <c r="AH36">
        <v>23</v>
      </c>
      <c r="AI36">
        <v>23</v>
      </c>
      <c r="AJ36">
        <v>28.26</v>
      </c>
      <c r="AK36">
        <v>91</v>
      </c>
      <c r="AL36">
        <v>39</v>
      </c>
    </row>
    <row r="37" spans="1:38">
      <c r="A37" t="s">
        <v>79</v>
      </c>
      <c r="B37" s="34">
        <v>206.05</v>
      </c>
      <c r="C37" s="34">
        <v>57.6</v>
      </c>
      <c r="D37" s="93">
        <f t="shared" si="0"/>
        <v>73.050000000000011</v>
      </c>
      <c r="E37" s="34">
        <v>3.86</v>
      </c>
      <c r="F37" s="34"/>
      <c r="G37" s="34"/>
      <c r="H37" s="34"/>
      <c r="I37" s="34"/>
      <c r="J37" s="37">
        <v>7.78</v>
      </c>
      <c r="K37" s="37">
        <v>7.78</v>
      </c>
      <c r="L37" s="37">
        <v>7.98</v>
      </c>
      <c r="M37">
        <v>66.19</v>
      </c>
      <c r="N37">
        <v>192.98</v>
      </c>
      <c r="O37">
        <v>96.99</v>
      </c>
      <c r="P37">
        <v>7.76</v>
      </c>
      <c r="Q37">
        <v>8.01</v>
      </c>
      <c r="R37" s="93">
        <v>24.35</v>
      </c>
      <c r="S37" s="93">
        <v>24.35</v>
      </c>
      <c r="T37" s="93">
        <v>24.35</v>
      </c>
      <c r="U37">
        <v>7.83</v>
      </c>
      <c r="V37">
        <v>72.371003999999999</v>
      </c>
      <c r="W37">
        <v>6.68</v>
      </c>
      <c r="X37">
        <v>22.5</v>
      </c>
      <c r="Y37">
        <v>7.5</v>
      </c>
      <c r="Z37">
        <v>7.5</v>
      </c>
      <c r="AA37">
        <v>126.29</v>
      </c>
      <c r="AB37">
        <v>25.26</v>
      </c>
      <c r="AC37">
        <v>48.26</v>
      </c>
      <c r="AD37">
        <v>30</v>
      </c>
      <c r="AE37">
        <v>50</v>
      </c>
      <c r="AF37">
        <v>25</v>
      </c>
      <c r="AG37">
        <v>7.34</v>
      </c>
      <c r="AH37">
        <v>23.67</v>
      </c>
      <c r="AI37">
        <v>23.67</v>
      </c>
      <c r="AJ37">
        <v>28.26</v>
      </c>
      <c r="AK37">
        <v>105</v>
      </c>
      <c r="AL37">
        <v>45</v>
      </c>
    </row>
    <row r="38" spans="1:38">
      <c r="A38" t="s">
        <v>80</v>
      </c>
      <c r="B38" s="34">
        <v>206.05</v>
      </c>
      <c r="C38" s="34">
        <v>57.6</v>
      </c>
      <c r="D38" s="93">
        <f t="shared" si="0"/>
        <v>74.45</v>
      </c>
      <c r="E38" s="34">
        <v>3.86</v>
      </c>
      <c r="F38" s="34"/>
      <c r="G38" s="34"/>
      <c r="H38" s="34"/>
      <c r="I38" s="34"/>
      <c r="J38" s="37">
        <v>8.8000000000000007</v>
      </c>
      <c r="K38" s="37">
        <v>8.8000000000000007</v>
      </c>
      <c r="L38" s="37">
        <v>9.02</v>
      </c>
      <c r="M38">
        <v>66.19</v>
      </c>
      <c r="N38">
        <v>192.98</v>
      </c>
      <c r="O38">
        <v>96.99</v>
      </c>
      <c r="P38">
        <v>7.76</v>
      </c>
      <c r="Q38">
        <v>8.01</v>
      </c>
      <c r="R38" s="93">
        <v>24.82</v>
      </c>
      <c r="S38" s="93">
        <v>24.82</v>
      </c>
      <c r="T38" s="93">
        <v>24.81</v>
      </c>
      <c r="U38">
        <v>7.83</v>
      </c>
      <c r="V38">
        <v>79.775683999999998</v>
      </c>
      <c r="W38">
        <v>6.68</v>
      </c>
      <c r="X38">
        <v>22.5</v>
      </c>
      <c r="Y38">
        <v>7.5</v>
      </c>
      <c r="Z38">
        <v>7.5</v>
      </c>
      <c r="AA38">
        <v>141.88</v>
      </c>
      <c r="AB38">
        <v>28.38</v>
      </c>
      <c r="AC38">
        <v>55.62</v>
      </c>
      <c r="AD38">
        <v>32</v>
      </c>
      <c r="AE38">
        <v>57</v>
      </c>
      <c r="AF38">
        <v>28</v>
      </c>
      <c r="AG38">
        <v>7.34</v>
      </c>
      <c r="AH38">
        <v>23.67</v>
      </c>
      <c r="AI38">
        <v>23.67</v>
      </c>
      <c r="AJ38">
        <v>28.26</v>
      </c>
      <c r="AK38">
        <v>119</v>
      </c>
      <c r="AL38">
        <v>51</v>
      </c>
    </row>
    <row r="39" spans="1:38">
      <c r="A39" t="s">
        <v>81</v>
      </c>
      <c r="B39" s="34">
        <v>206.05</v>
      </c>
      <c r="C39" s="34">
        <v>57.6</v>
      </c>
      <c r="D39" s="93">
        <f t="shared" si="0"/>
        <v>78.95</v>
      </c>
      <c r="E39" s="34">
        <v>3.86</v>
      </c>
      <c r="F39" s="34"/>
      <c r="G39" s="34"/>
      <c r="H39" s="34"/>
      <c r="I39" s="34"/>
      <c r="J39" s="37">
        <v>9.7799999999999994</v>
      </c>
      <c r="K39" s="37">
        <v>9.7799999999999994</v>
      </c>
      <c r="L39" s="37">
        <v>10.029999999999999</v>
      </c>
      <c r="M39">
        <v>66.19</v>
      </c>
      <c r="N39">
        <v>192.98</v>
      </c>
      <c r="O39">
        <v>96.99</v>
      </c>
      <c r="P39">
        <v>7.37</v>
      </c>
      <c r="Q39">
        <v>8.01</v>
      </c>
      <c r="R39" s="93">
        <v>26.32</v>
      </c>
      <c r="S39" s="93">
        <v>26.32</v>
      </c>
      <c r="T39" s="93">
        <v>26.31</v>
      </c>
      <c r="U39">
        <v>7.67</v>
      </c>
      <c r="V39">
        <v>86.849102000000002</v>
      </c>
      <c r="W39">
        <v>6.49</v>
      </c>
      <c r="X39">
        <v>22.5</v>
      </c>
      <c r="Y39">
        <v>7.5</v>
      </c>
      <c r="Z39">
        <v>7.5</v>
      </c>
      <c r="AA39">
        <v>155.9</v>
      </c>
      <c r="AB39">
        <v>31.18</v>
      </c>
      <c r="AC39">
        <v>62.55</v>
      </c>
      <c r="AD39">
        <v>35</v>
      </c>
      <c r="AE39">
        <v>63</v>
      </c>
      <c r="AF39">
        <v>31</v>
      </c>
      <c r="AG39">
        <v>7.34</v>
      </c>
      <c r="AH39">
        <v>24.33</v>
      </c>
      <c r="AI39">
        <v>24.33</v>
      </c>
      <c r="AJ39">
        <v>28.26</v>
      </c>
      <c r="AK39">
        <v>137</v>
      </c>
      <c r="AL39">
        <v>58</v>
      </c>
    </row>
    <row r="40" spans="1:38">
      <c r="A40" t="s">
        <v>82</v>
      </c>
      <c r="B40" s="34">
        <v>206.05</v>
      </c>
      <c r="C40" s="34">
        <v>57.6</v>
      </c>
      <c r="D40" s="93">
        <f t="shared" si="0"/>
        <v>79.949999999999989</v>
      </c>
      <c r="E40" s="34">
        <v>3.86</v>
      </c>
      <c r="F40" s="34"/>
      <c r="G40" s="34"/>
      <c r="H40" s="34"/>
      <c r="I40" s="34"/>
      <c r="J40" s="37">
        <v>10.71</v>
      </c>
      <c r="K40" s="37">
        <v>10.71</v>
      </c>
      <c r="L40" s="37">
        <v>10.97</v>
      </c>
      <c r="M40">
        <v>66.19</v>
      </c>
      <c r="N40">
        <v>192.98</v>
      </c>
      <c r="O40">
        <v>100.52</v>
      </c>
      <c r="P40">
        <v>7.37</v>
      </c>
      <c r="Q40">
        <v>8.01</v>
      </c>
      <c r="R40" s="93">
        <v>26.65</v>
      </c>
      <c r="S40" s="93">
        <v>26.65</v>
      </c>
      <c r="T40" s="93">
        <v>26.65</v>
      </c>
      <c r="U40">
        <v>7.67</v>
      </c>
      <c r="V40">
        <v>93.376912000000004</v>
      </c>
      <c r="W40">
        <v>6.49</v>
      </c>
      <c r="X40">
        <v>22.5</v>
      </c>
      <c r="Y40">
        <v>7.5</v>
      </c>
      <c r="Z40">
        <v>7.5</v>
      </c>
      <c r="AA40">
        <v>169.99</v>
      </c>
      <c r="AB40">
        <v>34</v>
      </c>
      <c r="AC40">
        <v>69.02</v>
      </c>
      <c r="AD40">
        <v>38</v>
      </c>
      <c r="AE40">
        <v>68</v>
      </c>
      <c r="AF40">
        <v>34</v>
      </c>
      <c r="AG40">
        <v>7.34</v>
      </c>
      <c r="AH40">
        <v>24.33</v>
      </c>
      <c r="AI40">
        <v>24.33</v>
      </c>
      <c r="AJ40">
        <v>27.76</v>
      </c>
      <c r="AK40">
        <v>147</v>
      </c>
      <c r="AL40">
        <v>63</v>
      </c>
    </row>
    <row r="41" spans="1:38">
      <c r="A41" t="s">
        <v>83</v>
      </c>
      <c r="B41" s="34">
        <v>206.05</v>
      </c>
      <c r="C41" s="34">
        <v>57.6</v>
      </c>
      <c r="D41" s="93">
        <f t="shared" si="0"/>
        <v>81.449999999999989</v>
      </c>
      <c r="E41" s="34">
        <v>3.86</v>
      </c>
      <c r="F41" s="34"/>
      <c r="G41" s="34"/>
      <c r="H41" s="34"/>
      <c r="I41" s="34"/>
      <c r="J41" s="37">
        <v>11.54</v>
      </c>
      <c r="K41" s="37">
        <v>11.54</v>
      </c>
      <c r="L41" s="37">
        <v>11.82</v>
      </c>
      <c r="M41">
        <v>66.19</v>
      </c>
      <c r="N41">
        <v>192.98</v>
      </c>
      <c r="O41">
        <v>100.52</v>
      </c>
      <c r="P41">
        <v>7.37</v>
      </c>
      <c r="Q41">
        <v>8.01</v>
      </c>
      <c r="R41" s="93">
        <v>27.15</v>
      </c>
      <c r="S41" s="93">
        <v>27.15</v>
      </c>
      <c r="T41" s="93">
        <v>27.15</v>
      </c>
      <c r="U41">
        <v>8.2899999999999991</v>
      </c>
      <c r="V41">
        <v>99.544230999999996</v>
      </c>
      <c r="W41">
        <v>6.49</v>
      </c>
      <c r="X41">
        <v>22.5</v>
      </c>
      <c r="Y41">
        <v>7.5</v>
      </c>
      <c r="Z41">
        <v>7.5</v>
      </c>
      <c r="AA41">
        <v>183.53</v>
      </c>
      <c r="AB41">
        <v>36.71</v>
      </c>
      <c r="AC41">
        <v>75.03</v>
      </c>
      <c r="AD41">
        <v>39</v>
      </c>
      <c r="AE41">
        <v>73</v>
      </c>
      <c r="AF41">
        <v>36</v>
      </c>
      <c r="AG41">
        <v>7.66</v>
      </c>
      <c r="AH41">
        <v>25.33</v>
      </c>
      <c r="AI41">
        <v>25.33</v>
      </c>
      <c r="AJ41">
        <v>27.26</v>
      </c>
      <c r="AK41">
        <v>158</v>
      </c>
      <c r="AL41">
        <v>67</v>
      </c>
    </row>
    <row r="42" spans="1:38">
      <c r="A42" t="s">
        <v>84</v>
      </c>
      <c r="B42" s="34">
        <v>206.05</v>
      </c>
      <c r="C42" s="34">
        <v>57.6</v>
      </c>
      <c r="D42" s="93">
        <f t="shared" si="0"/>
        <v>81.449999999999989</v>
      </c>
      <c r="E42" s="34">
        <v>3.86</v>
      </c>
      <c r="F42" s="34"/>
      <c r="G42" s="34"/>
      <c r="H42" s="34"/>
      <c r="I42" s="34"/>
      <c r="J42" s="37">
        <v>12.31</v>
      </c>
      <c r="K42" s="37">
        <v>12.31</v>
      </c>
      <c r="L42" s="37">
        <v>12.62</v>
      </c>
      <c r="M42">
        <v>66.19</v>
      </c>
      <c r="N42">
        <v>192.98</v>
      </c>
      <c r="O42">
        <v>100.52</v>
      </c>
      <c r="P42">
        <v>7.37</v>
      </c>
      <c r="Q42">
        <v>8.01</v>
      </c>
      <c r="R42" s="93">
        <v>27.15</v>
      </c>
      <c r="S42" s="93">
        <v>27.15</v>
      </c>
      <c r="T42" s="93">
        <v>27.15</v>
      </c>
      <c r="U42">
        <v>8.2899999999999991</v>
      </c>
      <c r="V42">
        <v>105.467975</v>
      </c>
      <c r="W42">
        <v>6.49</v>
      </c>
      <c r="X42">
        <v>22.5</v>
      </c>
      <c r="Y42">
        <v>7.5</v>
      </c>
      <c r="Z42">
        <v>7.5</v>
      </c>
      <c r="AA42">
        <v>196.86</v>
      </c>
      <c r="AB42">
        <v>39.369999999999997</v>
      </c>
      <c r="AC42">
        <v>80.37</v>
      </c>
      <c r="AD42">
        <v>41</v>
      </c>
      <c r="AE42">
        <v>77</v>
      </c>
      <c r="AF42">
        <v>39</v>
      </c>
      <c r="AG42">
        <v>7.66</v>
      </c>
      <c r="AH42">
        <v>25.33</v>
      </c>
      <c r="AI42">
        <v>25.33</v>
      </c>
      <c r="AJ42">
        <v>27.26</v>
      </c>
      <c r="AK42">
        <v>168</v>
      </c>
      <c r="AL42">
        <v>72</v>
      </c>
    </row>
    <row r="43" spans="1:38">
      <c r="A43" t="s">
        <v>85</v>
      </c>
      <c r="B43" s="34">
        <v>206.05</v>
      </c>
      <c r="C43" s="34">
        <v>57.6</v>
      </c>
      <c r="D43" s="93">
        <f t="shared" si="0"/>
        <v>81.95</v>
      </c>
      <c r="E43" s="34">
        <v>3.86</v>
      </c>
      <c r="F43" s="34"/>
      <c r="G43" s="34"/>
      <c r="H43" s="34"/>
      <c r="I43" s="34"/>
      <c r="J43" s="37">
        <v>13.05</v>
      </c>
      <c r="K43" s="37">
        <v>13.05</v>
      </c>
      <c r="L43" s="37">
        <v>13.37</v>
      </c>
      <c r="M43">
        <v>66.19</v>
      </c>
      <c r="N43">
        <v>231.58</v>
      </c>
      <c r="O43">
        <v>100.52</v>
      </c>
      <c r="P43">
        <v>7.14</v>
      </c>
      <c r="Q43">
        <v>12.01</v>
      </c>
      <c r="R43" s="93">
        <v>27.32</v>
      </c>
      <c r="S43" s="93">
        <v>27.32</v>
      </c>
      <c r="T43" s="93">
        <v>27.31</v>
      </c>
      <c r="U43">
        <v>8.06</v>
      </c>
      <c r="V43">
        <v>110.427162</v>
      </c>
      <c r="W43">
        <v>6.36</v>
      </c>
      <c r="X43">
        <v>23</v>
      </c>
      <c r="Y43">
        <v>7.66</v>
      </c>
      <c r="Z43">
        <v>7.67</v>
      </c>
      <c r="AA43">
        <v>208.43</v>
      </c>
      <c r="AB43">
        <v>41.69</v>
      </c>
      <c r="AC43">
        <v>85</v>
      </c>
      <c r="AD43">
        <v>43</v>
      </c>
      <c r="AE43">
        <v>81</v>
      </c>
      <c r="AF43">
        <v>40</v>
      </c>
      <c r="AG43">
        <v>7.66</v>
      </c>
      <c r="AH43">
        <v>26</v>
      </c>
      <c r="AI43">
        <v>26</v>
      </c>
      <c r="AJ43">
        <v>26.25</v>
      </c>
      <c r="AK43">
        <v>179</v>
      </c>
      <c r="AL43">
        <v>76</v>
      </c>
    </row>
    <row r="44" spans="1:38">
      <c r="A44" t="s">
        <v>86</v>
      </c>
      <c r="B44" s="34">
        <v>206.05</v>
      </c>
      <c r="C44" s="34">
        <v>57.6</v>
      </c>
      <c r="D44" s="93">
        <f t="shared" si="0"/>
        <v>81.95</v>
      </c>
      <c r="E44" s="34">
        <v>3.86</v>
      </c>
      <c r="F44" s="34"/>
      <c r="G44" s="34"/>
      <c r="H44" s="34"/>
      <c r="I44" s="34"/>
      <c r="J44" s="37">
        <v>13.68</v>
      </c>
      <c r="K44" s="37">
        <v>13.68</v>
      </c>
      <c r="L44" s="37">
        <v>14.02</v>
      </c>
      <c r="M44">
        <v>66.19</v>
      </c>
      <c r="N44">
        <v>272.83</v>
      </c>
      <c r="O44">
        <v>100.52</v>
      </c>
      <c r="P44">
        <v>7.14</v>
      </c>
      <c r="Q44">
        <v>12.01</v>
      </c>
      <c r="R44" s="93">
        <v>27.32</v>
      </c>
      <c r="S44" s="93">
        <v>27.32</v>
      </c>
      <c r="T44" s="93">
        <v>27.31</v>
      </c>
      <c r="U44">
        <v>8.06</v>
      </c>
      <c r="V44">
        <v>114.35359099999999</v>
      </c>
      <c r="W44">
        <v>6.36</v>
      </c>
      <c r="X44">
        <v>24</v>
      </c>
      <c r="Y44">
        <v>8</v>
      </c>
      <c r="Z44">
        <v>8</v>
      </c>
      <c r="AA44">
        <v>218.91</v>
      </c>
      <c r="AB44">
        <v>43.78</v>
      </c>
      <c r="AC44">
        <v>89.2</v>
      </c>
      <c r="AD44">
        <v>44</v>
      </c>
      <c r="AE44">
        <v>85</v>
      </c>
      <c r="AF44">
        <v>42</v>
      </c>
      <c r="AG44">
        <v>7.66</v>
      </c>
      <c r="AH44">
        <v>26.67</v>
      </c>
      <c r="AI44">
        <v>26.67</v>
      </c>
      <c r="AJ44">
        <v>26.25</v>
      </c>
      <c r="AK44">
        <v>186</v>
      </c>
      <c r="AL44">
        <v>79</v>
      </c>
    </row>
    <row r="45" spans="1:38">
      <c r="A45" t="s">
        <v>87</v>
      </c>
      <c r="B45" s="34">
        <v>206.05</v>
      </c>
      <c r="C45" s="34">
        <v>57.6</v>
      </c>
      <c r="D45" s="93">
        <f t="shared" si="0"/>
        <v>82.949999999999989</v>
      </c>
      <c r="E45" s="34">
        <v>3.86</v>
      </c>
      <c r="F45" s="34"/>
      <c r="G45" s="34"/>
      <c r="H45" s="34"/>
      <c r="I45" s="34"/>
      <c r="J45" s="37">
        <v>14.31</v>
      </c>
      <c r="K45" s="37">
        <v>14.31</v>
      </c>
      <c r="L45" s="37">
        <v>14.66</v>
      </c>
      <c r="M45">
        <v>66.19</v>
      </c>
      <c r="N45">
        <v>272.83</v>
      </c>
      <c r="O45">
        <v>100.52</v>
      </c>
      <c r="P45">
        <v>7.14</v>
      </c>
      <c r="Q45">
        <v>16.600000000000001</v>
      </c>
      <c r="R45" s="93">
        <v>27.65</v>
      </c>
      <c r="S45" s="93">
        <v>27.65</v>
      </c>
      <c r="T45" s="93">
        <v>27.65</v>
      </c>
      <c r="U45">
        <v>8.06</v>
      </c>
      <c r="V45">
        <v>117.510323</v>
      </c>
      <c r="W45">
        <v>6.36</v>
      </c>
      <c r="X45">
        <v>25</v>
      </c>
      <c r="Y45">
        <v>8.34</v>
      </c>
      <c r="Z45">
        <v>8.33</v>
      </c>
      <c r="AA45">
        <v>228.93</v>
      </c>
      <c r="AB45">
        <v>45.78</v>
      </c>
      <c r="AC45">
        <v>91.54</v>
      </c>
      <c r="AD45">
        <v>45</v>
      </c>
      <c r="AE45">
        <v>89</v>
      </c>
      <c r="AF45">
        <v>44</v>
      </c>
      <c r="AG45">
        <v>8</v>
      </c>
      <c r="AH45">
        <v>27.33</v>
      </c>
      <c r="AI45">
        <v>27.33</v>
      </c>
      <c r="AJ45">
        <v>26.25</v>
      </c>
      <c r="AK45">
        <v>189</v>
      </c>
      <c r="AL45">
        <v>81</v>
      </c>
    </row>
    <row r="46" spans="1:38">
      <c r="A46" t="s">
        <v>88</v>
      </c>
      <c r="B46" s="34">
        <v>206.05</v>
      </c>
      <c r="C46" s="34">
        <v>57.6</v>
      </c>
      <c r="D46" s="93">
        <f t="shared" si="0"/>
        <v>82.949999999999989</v>
      </c>
      <c r="E46" s="34">
        <v>3.86</v>
      </c>
      <c r="F46" s="34"/>
      <c r="G46" s="34"/>
      <c r="H46" s="34"/>
      <c r="I46" s="34"/>
      <c r="J46" s="37">
        <v>14.77</v>
      </c>
      <c r="K46" s="37">
        <v>14.77</v>
      </c>
      <c r="L46" s="37">
        <v>15.15</v>
      </c>
      <c r="M46">
        <v>66.19</v>
      </c>
      <c r="N46">
        <v>272.83</v>
      </c>
      <c r="O46">
        <v>100.52</v>
      </c>
      <c r="P46">
        <v>7.14</v>
      </c>
      <c r="Q46">
        <v>16.399999999999999</v>
      </c>
      <c r="R46" s="93">
        <v>27.65</v>
      </c>
      <c r="S46" s="93">
        <v>27.65</v>
      </c>
      <c r="T46" s="93">
        <v>27.65</v>
      </c>
      <c r="U46">
        <v>8.06</v>
      </c>
      <c r="V46">
        <v>120.67679800000001</v>
      </c>
      <c r="W46">
        <v>6.36</v>
      </c>
      <c r="X46">
        <v>27.5</v>
      </c>
      <c r="Y46">
        <v>9.16</v>
      </c>
      <c r="Z46">
        <v>9.17</v>
      </c>
      <c r="AA46">
        <v>233.33</v>
      </c>
      <c r="AB46">
        <v>46.67</v>
      </c>
      <c r="AC46">
        <v>92.38</v>
      </c>
      <c r="AD46">
        <v>45</v>
      </c>
      <c r="AE46">
        <v>93</v>
      </c>
      <c r="AF46">
        <v>47</v>
      </c>
      <c r="AG46">
        <v>8.34</v>
      </c>
      <c r="AH46">
        <v>29</v>
      </c>
      <c r="AI46">
        <v>29</v>
      </c>
      <c r="AJ46">
        <v>26.25</v>
      </c>
      <c r="AK46">
        <v>193</v>
      </c>
      <c r="AL46">
        <v>82</v>
      </c>
    </row>
    <row r="47" spans="1:38">
      <c r="A47" t="s">
        <v>89</v>
      </c>
      <c r="B47" s="34">
        <v>244.65</v>
      </c>
      <c r="C47" s="34">
        <v>57.6</v>
      </c>
      <c r="D47" s="93">
        <f t="shared" si="0"/>
        <v>83.45</v>
      </c>
      <c r="E47" s="34">
        <v>3.86</v>
      </c>
      <c r="F47" s="34"/>
      <c r="G47" s="34"/>
      <c r="H47" s="34"/>
      <c r="I47" s="34"/>
      <c r="J47" s="37">
        <v>15.16</v>
      </c>
      <c r="K47" s="37">
        <v>15.16</v>
      </c>
      <c r="L47" s="37">
        <v>15.53</v>
      </c>
      <c r="M47">
        <v>66.19</v>
      </c>
      <c r="N47">
        <v>272.83</v>
      </c>
      <c r="O47">
        <v>100.52</v>
      </c>
      <c r="P47">
        <v>7.14</v>
      </c>
      <c r="Q47">
        <v>11.41</v>
      </c>
      <c r="R47" s="93">
        <v>27.82</v>
      </c>
      <c r="S47" s="93">
        <v>27.82</v>
      </c>
      <c r="T47" s="93">
        <v>27.81</v>
      </c>
      <c r="U47">
        <v>8.06</v>
      </c>
      <c r="V47">
        <v>123.044347</v>
      </c>
      <c r="W47">
        <v>6.21</v>
      </c>
      <c r="X47">
        <v>30</v>
      </c>
      <c r="Y47">
        <v>10</v>
      </c>
      <c r="Z47">
        <v>10</v>
      </c>
      <c r="AA47">
        <v>233.33</v>
      </c>
      <c r="AB47">
        <v>46.67</v>
      </c>
      <c r="AC47">
        <v>92.49</v>
      </c>
      <c r="AD47">
        <v>45</v>
      </c>
      <c r="AE47">
        <v>93</v>
      </c>
      <c r="AF47">
        <v>47</v>
      </c>
      <c r="AG47">
        <v>8.66</v>
      </c>
      <c r="AH47">
        <v>30.33</v>
      </c>
      <c r="AI47">
        <v>30.33</v>
      </c>
      <c r="AJ47">
        <v>28.76</v>
      </c>
      <c r="AK47">
        <v>193</v>
      </c>
      <c r="AL47">
        <v>82</v>
      </c>
    </row>
    <row r="48" spans="1:38">
      <c r="A48" t="s">
        <v>90</v>
      </c>
      <c r="B48" s="34">
        <v>261.97000000000003</v>
      </c>
      <c r="C48" s="34">
        <v>57.6</v>
      </c>
      <c r="D48" s="93">
        <f t="shared" si="0"/>
        <v>84.449999999999989</v>
      </c>
      <c r="E48" s="34">
        <v>3.86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66.19</v>
      </c>
      <c r="N48">
        <v>272.83</v>
      </c>
      <c r="O48">
        <v>100.52</v>
      </c>
      <c r="P48">
        <v>7.14</v>
      </c>
      <c r="Q48">
        <v>11.21</v>
      </c>
      <c r="R48" s="93">
        <v>28.15</v>
      </c>
      <c r="S48" s="93">
        <v>28.15</v>
      </c>
      <c r="T48" s="93">
        <v>28.15</v>
      </c>
      <c r="U48">
        <v>8.06</v>
      </c>
      <c r="V48">
        <v>124.895517</v>
      </c>
      <c r="W48">
        <v>6.21</v>
      </c>
      <c r="X48">
        <v>31</v>
      </c>
      <c r="Y48">
        <v>10.34</v>
      </c>
      <c r="Z48">
        <v>10.33</v>
      </c>
      <c r="AA48">
        <v>233.33</v>
      </c>
      <c r="AB48">
        <v>46.67</v>
      </c>
      <c r="AC48">
        <v>92.45</v>
      </c>
      <c r="AD48">
        <v>45</v>
      </c>
      <c r="AE48">
        <v>93</v>
      </c>
      <c r="AF48">
        <v>47</v>
      </c>
      <c r="AG48">
        <v>9.34</v>
      </c>
      <c r="AH48">
        <v>30.67</v>
      </c>
      <c r="AI48">
        <v>30.67</v>
      </c>
      <c r="AJ48">
        <v>28.76</v>
      </c>
      <c r="AK48">
        <v>193</v>
      </c>
      <c r="AL48">
        <v>82</v>
      </c>
    </row>
    <row r="49" spans="1:38">
      <c r="A49" t="s">
        <v>91</v>
      </c>
      <c r="B49" s="34">
        <v>261.97000000000003</v>
      </c>
      <c r="C49" s="34">
        <v>57.6</v>
      </c>
      <c r="D49" s="93">
        <f t="shared" si="0"/>
        <v>84.95</v>
      </c>
      <c r="E49" s="34">
        <v>3.86</v>
      </c>
      <c r="F49" s="34"/>
      <c r="G49" s="34"/>
      <c r="H49" s="34"/>
      <c r="I49" s="34"/>
      <c r="J49" s="37">
        <v>15.41</v>
      </c>
      <c r="K49" s="37">
        <v>15.41</v>
      </c>
      <c r="L49" s="37">
        <v>15.8</v>
      </c>
      <c r="M49">
        <v>66.19</v>
      </c>
      <c r="N49">
        <v>272.83</v>
      </c>
      <c r="O49">
        <v>100.52</v>
      </c>
      <c r="P49">
        <v>7.14</v>
      </c>
      <c r="Q49">
        <v>14</v>
      </c>
      <c r="R49" s="93">
        <v>28.32</v>
      </c>
      <c r="S49" s="93">
        <v>28.32</v>
      </c>
      <c r="T49" s="93">
        <v>28.31</v>
      </c>
      <c r="U49">
        <v>8.06</v>
      </c>
      <c r="V49">
        <v>125.77238699999999</v>
      </c>
      <c r="W49">
        <v>6.21</v>
      </c>
      <c r="X49">
        <v>32</v>
      </c>
      <c r="Y49">
        <v>10.66</v>
      </c>
      <c r="Z49">
        <v>10.67</v>
      </c>
      <c r="AA49">
        <v>233.33</v>
      </c>
      <c r="AB49">
        <v>46.67</v>
      </c>
      <c r="AC49">
        <v>92.53</v>
      </c>
      <c r="AD49">
        <v>45</v>
      </c>
      <c r="AE49">
        <v>93</v>
      </c>
      <c r="AF49">
        <v>47</v>
      </c>
      <c r="AG49">
        <v>12.66</v>
      </c>
      <c r="AH49">
        <v>34</v>
      </c>
      <c r="AI49">
        <v>34</v>
      </c>
      <c r="AJ49">
        <v>28.76</v>
      </c>
      <c r="AK49">
        <v>193</v>
      </c>
      <c r="AL49">
        <v>82</v>
      </c>
    </row>
    <row r="50" spans="1:38">
      <c r="A50" t="s">
        <v>92</v>
      </c>
      <c r="B50" s="34">
        <v>261.97000000000003</v>
      </c>
      <c r="C50" s="34">
        <v>57.6</v>
      </c>
      <c r="D50" s="93">
        <f t="shared" si="0"/>
        <v>84.95</v>
      </c>
      <c r="E50" s="34">
        <v>3.86</v>
      </c>
      <c r="F50" s="34"/>
      <c r="G50" s="34"/>
      <c r="H50" s="34"/>
      <c r="I50" s="34"/>
      <c r="J50" s="37">
        <v>15.42</v>
      </c>
      <c r="K50" s="37">
        <v>15.42</v>
      </c>
      <c r="L50" s="37">
        <v>15.81</v>
      </c>
      <c r="M50">
        <v>66.19</v>
      </c>
      <c r="N50">
        <v>272.83</v>
      </c>
      <c r="O50">
        <v>100.52</v>
      </c>
      <c r="P50">
        <v>7.14</v>
      </c>
      <c r="Q50">
        <v>13.8</v>
      </c>
      <c r="R50" s="93">
        <v>28.32</v>
      </c>
      <c r="S50" s="93">
        <v>28.32</v>
      </c>
      <c r="T50" s="93">
        <v>28.31</v>
      </c>
      <c r="U50">
        <v>8.06</v>
      </c>
      <c r="V50">
        <v>126.425168</v>
      </c>
      <c r="W50">
        <v>6.21</v>
      </c>
      <c r="X50">
        <v>33</v>
      </c>
      <c r="Y50">
        <v>11</v>
      </c>
      <c r="Z50">
        <v>11</v>
      </c>
      <c r="AA50">
        <v>233.33</v>
      </c>
      <c r="AB50">
        <v>46.67</v>
      </c>
      <c r="AC50">
        <v>92.71</v>
      </c>
      <c r="AD50">
        <v>45</v>
      </c>
      <c r="AE50">
        <v>93</v>
      </c>
      <c r="AF50">
        <v>47</v>
      </c>
      <c r="AG50">
        <v>13.34</v>
      </c>
      <c r="AH50">
        <v>34.67</v>
      </c>
      <c r="AI50">
        <v>34.67</v>
      </c>
      <c r="AJ50">
        <v>28.76</v>
      </c>
      <c r="AK50">
        <v>193</v>
      </c>
      <c r="AL50">
        <v>82</v>
      </c>
    </row>
    <row r="51" spans="1:38">
      <c r="A51" t="s">
        <v>93</v>
      </c>
      <c r="B51" s="34">
        <v>261.97000000000003</v>
      </c>
      <c r="C51" s="34">
        <v>57.6</v>
      </c>
      <c r="D51" s="93">
        <f t="shared" si="0"/>
        <v>86.95</v>
      </c>
      <c r="E51" s="34">
        <v>7.66</v>
      </c>
      <c r="F51" s="34"/>
      <c r="G51" s="34"/>
      <c r="H51" s="34"/>
      <c r="I51" s="34"/>
      <c r="J51" s="37">
        <v>15.42</v>
      </c>
      <c r="K51" s="37">
        <v>15.42</v>
      </c>
      <c r="L51" s="37">
        <v>15.81</v>
      </c>
      <c r="M51">
        <v>66.19</v>
      </c>
      <c r="N51">
        <v>272.83</v>
      </c>
      <c r="O51">
        <v>100.52</v>
      </c>
      <c r="P51">
        <v>7.14</v>
      </c>
      <c r="Q51">
        <v>13.6</v>
      </c>
      <c r="R51" s="93">
        <v>28.98</v>
      </c>
      <c r="S51" s="93">
        <v>28.98</v>
      </c>
      <c r="T51" s="93">
        <v>28.99</v>
      </c>
      <c r="U51">
        <v>7.83</v>
      </c>
      <c r="V51">
        <v>124.973461</v>
      </c>
      <c r="W51">
        <v>6.08</v>
      </c>
      <c r="X51">
        <v>40</v>
      </c>
      <c r="Y51">
        <v>13.34</v>
      </c>
      <c r="Z51">
        <v>13.33</v>
      </c>
      <c r="AA51">
        <v>233.33</v>
      </c>
      <c r="AB51">
        <v>46.67</v>
      </c>
      <c r="AC51">
        <v>92.81</v>
      </c>
      <c r="AD51">
        <v>45</v>
      </c>
      <c r="AE51">
        <v>93</v>
      </c>
      <c r="AF51">
        <v>47</v>
      </c>
      <c r="AG51">
        <v>14</v>
      </c>
      <c r="AH51">
        <v>35.67</v>
      </c>
      <c r="AI51">
        <v>35.67</v>
      </c>
      <c r="AJ51">
        <v>28.76</v>
      </c>
      <c r="AK51">
        <v>193</v>
      </c>
      <c r="AL51">
        <v>82</v>
      </c>
    </row>
    <row r="52" spans="1:38">
      <c r="A52" t="s">
        <v>94</v>
      </c>
      <c r="B52" s="34">
        <v>261.97000000000003</v>
      </c>
      <c r="C52" s="34">
        <v>63.28</v>
      </c>
      <c r="D52" s="93">
        <f t="shared" si="0"/>
        <v>87.95</v>
      </c>
      <c r="E52" s="34">
        <v>7.66</v>
      </c>
      <c r="F52" s="34"/>
      <c r="G52" s="34"/>
      <c r="H52" s="34"/>
      <c r="I52" s="34"/>
      <c r="J52" s="37">
        <v>15.42</v>
      </c>
      <c r="K52" s="37">
        <v>15.42</v>
      </c>
      <c r="L52" s="37">
        <v>15.81</v>
      </c>
      <c r="M52">
        <v>66.19</v>
      </c>
      <c r="N52">
        <v>272.83</v>
      </c>
      <c r="O52">
        <v>100.52</v>
      </c>
      <c r="P52">
        <v>7.14</v>
      </c>
      <c r="Q52">
        <v>13.6</v>
      </c>
      <c r="R52" s="93">
        <v>29.32</v>
      </c>
      <c r="S52" s="93">
        <v>29.32</v>
      </c>
      <c r="T52" s="93">
        <v>29.31</v>
      </c>
      <c r="U52">
        <v>7.83</v>
      </c>
      <c r="V52">
        <v>124.963718</v>
      </c>
      <c r="W52">
        <v>6.08</v>
      </c>
      <c r="X52">
        <v>41</v>
      </c>
      <c r="Y52">
        <v>13.66</v>
      </c>
      <c r="Z52">
        <v>13.67</v>
      </c>
      <c r="AA52">
        <v>233.33</v>
      </c>
      <c r="AB52">
        <v>46.67</v>
      </c>
      <c r="AC52">
        <v>92.77</v>
      </c>
      <c r="AD52">
        <v>45</v>
      </c>
      <c r="AE52">
        <v>93</v>
      </c>
      <c r="AF52">
        <v>47</v>
      </c>
      <c r="AG52">
        <v>14.66</v>
      </c>
      <c r="AH52">
        <v>36.67</v>
      </c>
      <c r="AI52">
        <v>36.67</v>
      </c>
      <c r="AJ52">
        <v>28.76</v>
      </c>
      <c r="AK52">
        <v>193</v>
      </c>
      <c r="AL52">
        <v>82</v>
      </c>
    </row>
    <row r="53" spans="1:38">
      <c r="A53" t="s">
        <v>95</v>
      </c>
      <c r="B53" s="34">
        <v>261.97000000000003</v>
      </c>
      <c r="C53" s="34">
        <v>63.28</v>
      </c>
      <c r="D53" s="93">
        <f t="shared" si="0"/>
        <v>87.95</v>
      </c>
      <c r="E53" s="34">
        <v>7.66</v>
      </c>
      <c r="F53" s="34"/>
      <c r="G53" s="34"/>
      <c r="H53" s="34"/>
      <c r="I53" s="34"/>
      <c r="J53" s="37">
        <v>15.42</v>
      </c>
      <c r="K53" s="37">
        <v>15.42</v>
      </c>
      <c r="L53" s="37">
        <v>15.81</v>
      </c>
      <c r="M53">
        <v>66.19</v>
      </c>
      <c r="N53">
        <v>272.83</v>
      </c>
      <c r="O53">
        <v>100.52</v>
      </c>
      <c r="P53">
        <v>7.14</v>
      </c>
      <c r="Q53">
        <v>23.21</v>
      </c>
      <c r="R53" s="93">
        <v>29.32</v>
      </c>
      <c r="S53" s="93">
        <v>29.32</v>
      </c>
      <c r="T53" s="93">
        <v>29.31</v>
      </c>
      <c r="U53">
        <v>7.83</v>
      </c>
      <c r="V53">
        <v>124.846802</v>
      </c>
      <c r="W53">
        <v>6.08</v>
      </c>
      <c r="X53">
        <v>43.5</v>
      </c>
      <c r="Y53">
        <v>14.5</v>
      </c>
      <c r="Z53">
        <v>14.5</v>
      </c>
      <c r="AA53">
        <v>233.33</v>
      </c>
      <c r="AB53">
        <v>46.67</v>
      </c>
      <c r="AC53">
        <v>92.72</v>
      </c>
      <c r="AD53">
        <v>45</v>
      </c>
      <c r="AE53">
        <v>93</v>
      </c>
      <c r="AF53">
        <v>47</v>
      </c>
      <c r="AG53">
        <v>14.66</v>
      </c>
      <c r="AH53">
        <v>37.67</v>
      </c>
      <c r="AI53">
        <v>37.67</v>
      </c>
      <c r="AJ53">
        <v>29.27</v>
      </c>
      <c r="AK53">
        <v>193</v>
      </c>
      <c r="AL53">
        <v>82</v>
      </c>
    </row>
    <row r="54" spans="1:38">
      <c r="A54" t="s">
        <v>96</v>
      </c>
      <c r="B54" s="34">
        <v>261.97000000000003</v>
      </c>
      <c r="C54" s="34">
        <v>63.28</v>
      </c>
      <c r="D54" s="93">
        <f t="shared" si="0"/>
        <v>87.449999999999989</v>
      </c>
      <c r="E54" s="34">
        <v>7.66</v>
      </c>
      <c r="F54" s="34"/>
      <c r="G54" s="34"/>
      <c r="H54" s="34"/>
      <c r="I54" s="34"/>
      <c r="J54" s="37">
        <v>15.42</v>
      </c>
      <c r="K54" s="37">
        <v>15.42</v>
      </c>
      <c r="L54" s="37">
        <v>15.81</v>
      </c>
      <c r="M54">
        <v>66.19</v>
      </c>
      <c r="N54">
        <v>272.83</v>
      </c>
      <c r="O54">
        <v>100.52</v>
      </c>
      <c r="P54">
        <v>7.14</v>
      </c>
      <c r="Q54">
        <v>22.81</v>
      </c>
      <c r="R54" s="93">
        <v>29.15</v>
      </c>
      <c r="S54" s="93">
        <v>29.15</v>
      </c>
      <c r="T54" s="93">
        <v>29.15</v>
      </c>
      <c r="U54">
        <v>7.83</v>
      </c>
      <c r="V54">
        <v>123.969932</v>
      </c>
      <c r="W54">
        <v>6.08</v>
      </c>
      <c r="X54">
        <v>46</v>
      </c>
      <c r="Y54">
        <v>15.34</v>
      </c>
      <c r="Z54">
        <v>15.33</v>
      </c>
      <c r="AA54">
        <v>233.33</v>
      </c>
      <c r="AB54">
        <v>46.67</v>
      </c>
      <c r="AC54">
        <v>92.67</v>
      </c>
      <c r="AD54">
        <v>45</v>
      </c>
      <c r="AE54">
        <v>93</v>
      </c>
      <c r="AF54">
        <v>47</v>
      </c>
      <c r="AG54">
        <v>15.34</v>
      </c>
      <c r="AH54">
        <v>39.33</v>
      </c>
      <c r="AI54">
        <v>39.33</v>
      </c>
      <c r="AJ54">
        <v>29.27</v>
      </c>
      <c r="AK54">
        <v>193</v>
      </c>
      <c r="AL54">
        <v>82</v>
      </c>
    </row>
    <row r="55" spans="1:38">
      <c r="A55" t="s">
        <v>97</v>
      </c>
      <c r="B55" s="34">
        <v>261.97000000000003</v>
      </c>
      <c r="C55" s="34">
        <v>63.28</v>
      </c>
      <c r="D55" s="93">
        <f t="shared" si="0"/>
        <v>87.449999999999989</v>
      </c>
      <c r="E55" s="34">
        <v>7.66</v>
      </c>
      <c r="F55" s="34"/>
      <c r="G55" s="34"/>
      <c r="H55" s="34"/>
      <c r="I55" s="34"/>
      <c r="J55" s="37">
        <v>15.42</v>
      </c>
      <c r="K55" s="37">
        <v>15.42</v>
      </c>
      <c r="L55" s="37">
        <v>15.81</v>
      </c>
      <c r="M55">
        <v>66.19</v>
      </c>
      <c r="N55">
        <v>272.83</v>
      </c>
      <c r="O55">
        <v>100.52</v>
      </c>
      <c r="P55">
        <v>7.29</v>
      </c>
      <c r="Q55">
        <v>23.01</v>
      </c>
      <c r="R55" s="93">
        <v>29.15</v>
      </c>
      <c r="S55" s="93">
        <v>29.15</v>
      </c>
      <c r="T55" s="93">
        <v>29.15</v>
      </c>
      <c r="U55">
        <v>7.98</v>
      </c>
      <c r="V55">
        <v>121.914159</v>
      </c>
      <c r="W55">
        <v>6.08</v>
      </c>
      <c r="X55">
        <v>48</v>
      </c>
      <c r="Y55">
        <v>16</v>
      </c>
      <c r="Z55">
        <v>16</v>
      </c>
      <c r="AA55">
        <v>233.33</v>
      </c>
      <c r="AB55">
        <v>46.67</v>
      </c>
      <c r="AC55">
        <v>92.56</v>
      </c>
      <c r="AD55">
        <v>45</v>
      </c>
      <c r="AE55">
        <v>93</v>
      </c>
      <c r="AF55">
        <v>47</v>
      </c>
      <c r="AG55">
        <v>15.66</v>
      </c>
      <c r="AH55">
        <v>41.67</v>
      </c>
      <c r="AI55">
        <v>41.67</v>
      </c>
      <c r="AJ55">
        <v>29.27</v>
      </c>
      <c r="AK55">
        <v>193</v>
      </c>
      <c r="AL55">
        <v>82</v>
      </c>
    </row>
    <row r="56" spans="1:38">
      <c r="A56" t="s">
        <v>98</v>
      </c>
      <c r="B56" s="34">
        <v>261.97000000000003</v>
      </c>
      <c r="C56" s="34">
        <v>63.28</v>
      </c>
      <c r="D56" s="93">
        <f t="shared" si="0"/>
        <v>87.449999999999989</v>
      </c>
      <c r="E56" s="34">
        <v>7.66</v>
      </c>
      <c r="F56" s="34"/>
      <c r="G56" s="34"/>
      <c r="H56" s="34"/>
      <c r="I56" s="34"/>
      <c r="J56" s="37">
        <v>15.39</v>
      </c>
      <c r="K56" s="37">
        <v>15.39</v>
      </c>
      <c r="L56" s="37">
        <v>15.78</v>
      </c>
      <c r="M56">
        <v>66.19</v>
      </c>
      <c r="N56">
        <v>272.83</v>
      </c>
      <c r="O56">
        <v>100.52</v>
      </c>
      <c r="P56">
        <v>7.29</v>
      </c>
      <c r="Q56">
        <v>23.61</v>
      </c>
      <c r="R56" s="93">
        <v>29.15</v>
      </c>
      <c r="S56" s="93">
        <v>29.15</v>
      </c>
      <c r="T56" s="93">
        <v>29.15</v>
      </c>
      <c r="U56">
        <v>7.98</v>
      </c>
      <c r="V56">
        <v>118.884086</v>
      </c>
      <c r="W56">
        <v>6.08</v>
      </c>
      <c r="X56">
        <v>51</v>
      </c>
      <c r="Y56">
        <v>17</v>
      </c>
      <c r="Z56">
        <v>17</v>
      </c>
      <c r="AA56">
        <v>233.33</v>
      </c>
      <c r="AB56">
        <v>46.67</v>
      </c>
      <c r="AC56">
        <v>92.56</v>
      </c>
      <c r="AD56">
        <v>45</v>
      </c>
      <c r="AE56">
        <v>93</v>
      </c>
      <c r="AF56">
        <v>47</v>
      </c>
      <c r="AG56">
        <v>16</v>
      </c>
      <c r="AH56">
        <v>45</v>
      </c>
      <c r="AI56">
        <v>45</v>
      </c>
      <c r="AJ56">
        <v>29.27</v>
      </c>
      <c r="AK56">
        <v>193</v>
      </c>
      <c r="AL56">
        <v>82</v>
      </c>
    </row>
    <row r="57" spans="1:38">
      <c r="A57" t="s">
        <v>99</v>
      </c>
      <c r="B57" s="34">
        <v>261.97000000000003</v>
      </c>
      <c r="C57" s="34">
        <v>63.28</v>
      </c>
      <c r="D57" s="93">
        <f t="shared" si="0"/>
        <v>87.95</v>
      </c>
      <c r="E57" s="34">
        <v>7.66</v>
      </c>
      <c r="F57" s="34"/>
      <c r="G57" s="34"/>
      <c r="H57" s="34"/>
      <c r="I57" s="34"/>
      <c r="J57" s="37">
        <v>15.31</v>
      </c>
      <c r="K57" s="37">
        <v>15.31</v>
      </c>
      <c r="L57" s="37">
        <v>15.69</v>
      </c>
      <c r="M57">
        <v>66.19</v>
      </c>
      <c r="N57">
        <v>272.83</v>
      </c>
      <c r="O57">
        <v>100.52</v>
      </c>
      <c r="P57">
        <v>7.29</v>
      </c>
      <c r="Q57">
        <v>24.01</v>
      </c>
      <c r="R57" s="93">
        <v>29.32</v>
      </c>
      <c r="S57" s="93">
        <v>29.32</v>
      </c>
      <c r="T57" s="93">
        <v>29.31</v>
      </c>
      <c r="U57">
        <v>7.98</v>
      </c>
      <c r="V57">
        <v>112.970085</v>
      </c>
      <c r="W57">
        <v>6.08</v>
      </c>
      <c r="X57">
        <v>53</v>
      </c>
      <c r="Y57">
        <v>17.66</v>
      </c>
      <c r="Z57">
        <v>17.670000000000002</v>
      </c>
      <c r="AA57">
        <v>233.33</v>
      </c>
      <c r="AB57">
        <v>46.67</v>
      </c>
      <c r="AC57">
        <v>92.46</v>
      </c>
      <c r="AD57">
        <v>45</v>
      </c>
      <c r="AE57">
        <v>93</v>
      </c>
      <c r="AF57">
        <v>47</v>
      </c>
      <c r="AG57">
        <v>16.66</v>
      </c>
      <c r="AH57">
        <v>43.33</v>
      </c>
      <c r="AI57">
        <v>43.33</v>
      </c>
      <c r="AJ57">
        <v>29.27</v>
      </c>
      <c r="AK57">
        <v>193</v>
      </c>
      <c r="AL57">
        <v>82</v>
      </c>
    </row>
    <row r="58" spans="1:38">
      <c r="A58" t="s">
        <v>100</v>
      </c>
      <c r="B58" s="34">
        <v>261.97000000000003</v>
      </c>
      <c r="C58" s="34">
        <v>63.28</v>
      </c>
      <c r="D58" s="93">
        <f t="shared" si="0"/>
        <v>89.45</v>
      </c>
      <c r="E58" s="34">
        <v>7.66</v>
      </c>
      <c r="F58" s="34"/>
      <c r="G58" s="34"/>
      <c r="H58" s="34"/>
      <c r="I58" s="34"/>
      <c r="J58" s="37">
        <v>15.07</v>
      </c>
      <c r="K58" s="37">
        <v>15.07</v>
      </c>
      <c r="L58" s="37">
        <v>15.45</v>
      </c>
      <c r="M58">
        <v>115.36</v>
      </c>
      <c r="N58">
        <v>272.83</v>
      </c>
      <c r="O58">
        <v>100.52</v>
      </c>
      <c r="P58">
        <v>7.29</v>
      </c>
      <c r="Q58">
        <v>24.01</v>
      </c>
      <c r="R58" s="93">
        <v>29.82</v>
      </c>
      <c r="S58" s="93">
        <v>29.82</v>
      </c>
      <c r="T58" s="93">
        <v>29.81</v>
      </c>
      <c r="U58">
        <v>7.98</v>
      </c>
      <c r="V58">
        <v>107.991412</v>
      </c>
      <c r="W58">
        <v>6.08</v>
      </c>
      <c r="X58">
        <v>54</v>
      </c>
      <c r="Y58">
        <v>18</v>
      </c>
      <c r="Z58">
        <v>18</v>
      </c>
      <c r="AA58">
        <v>233.33</v>
      </c>
      <c r="AB58">
        <v>46.67</v>
      </c>
      <c r="AC58">
        <v>92.51</v>
      </c>
      <c r="AD58">
        <v>44.5</v>
      </c>
      <c r="AE58">
        <v>93</v>
      </c>
      <c r="AF58">
        <v>47</v>
      </c>
      <c r="AG58">
        <v>18</v>
      </c>
      <c r="AH58">
        <v>46.33</v>
      </c>
      <c r="AI58">
        <v>46.33</v>
      </c>
      <c r="AJ58">
        <v>29.27</v>
      </c>
      <c r="AK58">
        <v>189</v>
      </c>
      <c r="AL58">
        <v>81</v>
      </c>
    </row>
    <row r="59" spans="1:38">
      <c r="A59" t="s">
        <v>101</v>
      </c>
      <c r="B59" s="34">
        <v>261.97000000000003</v>
      </c>
      <c r="C59" s="34">
        <v>87.03</v>
      </c>
      <c r="D59" s="93">
        <f t="shared" si="0"/>
        <v>89.95</v>
      </c>
      <c r="E59" s="34">
        <v>7.66</v>
      </c>
      <c r="F59" s="34"/>
      <c r="G59" s="34"/>
      <c r="H59" s="34"/>
      <c r="I59" s="34"/>
      <c r="J59" s="37">
        <v>14.77</v>
      </c>
      <c r="K59" s="37">
        <v>14.77</v>
      </c>
      <c r="L59" s="37">
        <v>15.15</v>
      </c>
      <c r="M59">
        <v>115.36</v>
      </c>
      <c r="N59">
        <v>272.83</v>
      </c>
      <c r="O59">
        <v>100.52</v>
      </c>
      <c r="P59">
        <v>7.45</v>
      </c>
      <c r="Q59">
        <v>24.41</v>
      </c>
      <c r="R59" s="93">
        <v>29.98</v>
      </c>
      <c r="S59" s="93">
        <v>29.98</v>
      </c>
      <c r="T59" s="93">
        <v>29.99</v>
      </c>
      <c r="U59">
        <v>8.44</v>
      </c>
      <c r="V59">
        <v>102.545075</v>
      </c>
      <c r="W59">
        <v>6.08</v>
      </c>
      <c r="X59">
        <v>55</v>
      </c>
      <c r="Y59">
        <v>18.34</v>
      </c>
      <c r="Z59">
        <v>18.329999999999998</v>
      </c>
      <c r="AA59">
        <v>233.33</v>
      </c>
      <c r="AB59">
        <v>46.67</v>
      </c>
      <c r="AC59">
        <v>92.36</v>
      </c>
      <c r="AD59">
        <v>44.73</v>
      </c>
      <c r="AE59">
        <v>93</v>
      </c>
      <c r="AF59">
        <v>47</v>
      </c>
      <c r="AG59">
        <v>24</v>
      </c>
      <c r="AH59">
        <v>60</v>
      </c>
      <c r="AI59">
        <v>60</v>
      </c>
      <c r="AJ59">
        <v>29.27</v>
      </c>
      <c r="AK59">
        <v>189</v>
      </c>
      <c r="AL59">
        <v>81</v>
      </c>
    </row>
    <row r="60" spans="1:38">
      <c r="A60" t="s">
        <v>102</v>
      </c>
      <c r="B60" s="34">
        <v>261.97000000000003</v>
      </c>
      <c r="C60" s="34">
        <v>87.03</v>
      </c>
      <c r="D60" s="93">
        <f t="shared" si="0"/>
        <v>89.95</v>
      </c>
      <c r="E60" s="34">
        <v>7.66</v>
      </c>
      <c r="F60" s="34"/>
      <c r="G60" s="34"/>
      <c r="H60" s="34"/>
      <c r="I60" s="34"/>
      <c r="J60" s="37">
        <v>14.28</v>
      </c>
      <c r="K60" s="37">
        <v>14.28</v>
      </c>
      <c r="L60" s="37">
        <v>14.64</v>
      </c>
      <c r="M60">
        <v>115.36</v>
      </c>
      <c r="N60">
        <v>272.83</v>
      </c>
      <c r="O60">
        <v>100.52</v>
      </c>
      <c r="P60">
        <v>7.45</v>
      </c>
      <c r="Q60">
        <v>24.61</v>
      </c>
      <c r="R60" s="93">
        <v>29.98</v>
      </c>
      <c r="S60" s="93">
        <v>29.98</v>
      </c>
      <c r="T60" s="93">
        <v>29.99</v>
      </c>
      <c r="U60">
        <v>8.44</v>
      </c>
      <c r="V60">
        <v>96.709018</v>
      </c>
      <c r="W60">
        <v>6.08</v>
      </c>
      <c r="X60">
        <v>57.5</v>
      </c>
      <c r="Y60">
        <v>19.16</v>
      </c>
      <c r="Z60">
        <v>19.170000000000002</v>
      </c>
      <c r="AA60">
        <v>233.33</v>
      </c>
      <c r="AB60">
        <v>46.67</v>
      </c>
      <c r="AC60">
        <v>92</v>
      </c>
      <c r="AD60">
        <v>44.17</v>
      </c>
      <c r="AE60">
        <v>93</v>
      </c>
      <c r="AF60">
        <v>47</v>
      </c>
      <c r="AG60">
        <v>24.66</v>
      </c>
      <c r="AH60">
        <v>60</v>
      </c>
      <c r="AI60">
        <v>60</v>
      </c>
      <c r="AJ60">
        <v>29.27</v>
      </c>
      <c r="AK60">
        <v>186</v>
      </c>
      <c r="AL60">
        <v>79</v>
      </c>
    </row>
    <row r="61" spans="1:38">
      <c r="A61" t="s">
        <v>103</v>
      </c>
      <c r="B61" s="34">
        <v>261.97000000000003</v>
      </c>
      <c r="C61" s="34">
        <v>87.03</v>
      </c>
      <c r="D61" s="93">
        <f t="shared" si="0"/>
        <v>89.95</v>
      </c>
      <c r="E61" s="34">
        <v>7.66</v>
      </c>
      <c r="F61" s="34"/>
      <c r="G61" s="34"/>
      <c r="H61" s="34"/>
      <c r="I61" s="34"/>
      <c r="J61" s="37">
        <v>13.79</v>
      </c>
      <c r="K61" s="37">
        <v>13.79</v>
      </c>
      <c r="L61" s="37">
        <v>14.13</v>
      </c>
      <c r="M61">
        <v>115.36</v>
      </c>
      <c r="N61">
        <v>272.83</v>
      </c>
      <c r="O61">
        <v>100.52</v>
      </c>
      <c r="P61">
        <v>7.6</v>
      </c>
      <c r="Q61">
        <v>27.81</v>
      </c>
      <c r="R61" s="93">
        <v>29.98</v>
      </c>
      <c r="S61" s="93">
        <v>29.98</v>
      </c>
      <c r="T61" s="93">
        <v>29.99</v>
      </c>
      <c r="U61">
        <v>8.44</v>
      </c>
      <c r="V61">
        <v>94.097893999999997</v>
      </c>
      <c r="W61">
        <v>6.08</v>
      </c>
      <c r="X61">
        <v>68.5</v>
      </c>
      <c r="Y61">
        <v>22.84</v>
      </c>
      <c r="Z61">
        <v>22.83</v>
      </c>
      <c r="AA61">
        <v>221.08</v>
      </c>
      <c r="AB61">
        <v>44.22</v>
      </c>
      <c r="AC61">
        <v>91.3</v>
      </c>
      <c r="AD61">
        <v>42.85</v>
      </c>
      <c r="AE61">
        <v>85</v>
      </c>
      <c r="AF61">
        <v>43</v>
      </c>
      <c r="AG61">
        <v>25.34</v>
      </c>
      <c r="AH61">
        <v>60.67</v>
      </c>
      <c r="AI61">
        <v>60.67</v>
      </c>
      <c r="AJ61">
        <v>29.78</v>
      </c>
      <c r="AK61">
        <v>179</v>
      </c>
      <c r="AL61">
        <v>76</v>
      </c>
    </row>
    <row r="62" spans="1:38">
      <c r="A62" t="s">
        <v>104</v>
      </c>
      <c r="B62" s="34">
        <v>261.97000000000003</v>
      </c>
      <c r="C62" s="34">
        <v>87.03</v>
      </c>
      <c r="D62" s="93">
        <f t="shared" si="0"/>
        <v>89.95</v>
      </c>
      <c r="E62" s="34">
        <v>7.66</v>
      </c>
      <c r="F62" s="34"/>
      <c r="G62" s="34"/>
      <c r="H62" s="34"/>
      <c r="I62" s="34"/>
      <c r="J62" s="37">
        <v>13.18</v>
      </c>
      <c r="K62" s="37">
        <v>13.18</v>
      </c>
      <c r="L62" s="37">
        <v>13.51</v>
      </c>
      <c r="M62">
        <v>115.36</v>
      </c>
      <c r="N62">
        <v>272.83</v>
      </c>
      <c r="O62">
        <v>100.52</v>
      </c>
      <c r="P62">
        <v>7.6</v>
      </c>
      <c r="Q62">
        <v>28.41</v>
      </c>
      <c r="R62" s="93">
        <v>29.98</v>
      </c>
      <c r="S62" s="93">
        <v>29.98</v>
      </c>
      <c r="T62" s="93">
        <v>29.99</v>
      </c>
      <c r="U62">
        <v>8.44</v>
      </c>
      <c r="V62">
        <v>90.892447000000004</v>
      </c>
      <c r="W62">
        <v>6.08</v>
      </c>
      <c r="X62">
        <v>71</v>
      </c>
      <c r="Y62">
        <v>23.66</v>
      </c>
      <c r="Z62">
        <v>23.67</v>
      </c>
      <c r="AA62">
        <v>212.9</v>
      </c>
      <c r="AB62">
        <v>42.58</v>
      </c>
      <c r="AC62">
        <v>89.4</v>
      </c>
      <c r="AD62">
        <v>41.54</v>
      </c>
      <c r="AE62">
        <v>81</v>
      </c>
      <c r="AF62">
        <v>41</v>
      </c>
      <c r="AG62">
        <v>26</v>
      </c>
      <c r="AH62">
        <v>61</v>
      </c>
      <c r="AI62">
        <v>61</v>
      </c>
      <c r="AJ62">
        <v>29.78</v>
      </c>
      <c r="AK62">
        <v>172</v>
      </c>
      <c r="AL62">
        <v>73</v>
      </c>
    </row>
    <row r="63" spans="1:38">
      <c r="A63" t="s">
        <v>105</v>
      </c>
      <c r="B63" s="34">
        <v>261.97000000000003</v>
      </c>
      <c r="C63" s="34">
        <v>87.03</v>
      </c>
      <c r="D63" s="93">
        <f t="shared" si="0"/>
        <v>89.95</v>
      </c>
      <c r="E63" s="34">
        <v>7.66</v>
      </c>
      <c r="F63" s="34"/>
      <c r="G63" s="34"/>
      <c r="H63" s="34"/>
      <c r="I63" s="34"/>
      <c r="J63" s="37">
        <v>12.65</v>
      </c>
      <c r="K63" s="37">
        <v>12.65</v>
      </c>
      <c r="L63" s="37">
        <v>12.98</v>
      </c>
      <c r="M63">
        <v>115.36</v>
      </c>
      <c r="N63">
        <v>272.83</v>
      </c>
      <c r="O63">
        <v>100.52</v>
      </c>
      <c r="P63">
        <v>8.93</v>
      </c>
      <c r="Q63">
        <v>28.61</v>
      </c>
      <c r="R63" s="93">
        <v>29.98</v>
      </c>
      <c r="S63" s="93">
        <v>29.98</v>
      </c>
      <c r="T63" s="93">
        <v>29.99</v>
      </c>
      <c r="U63">
        <v>9.06</v>
      </c>
      <c r="V63">
        <v>84.491296000000006</v>
      </c>
      <c r="W63">
        <v>6.21</v>
      </c>
      <c r="X63">
        <v>72</v>
      </c>
      <c r="Y63">
        <v>24</v>
      </c>
      <c r="Z63">
        <v>24</v>
      </c>
      <c r="AA63">
        <v>201.18</v>
      </c>
      <c r="AB63">
        <v>40.229999999999997</v>
      </c>
      <c r="AC63">
        <v>85.59</v>
      </c>
      <c r="AD63">
        <v>39.869999999999997</v>
      </c>
      <c r="AE63">
        <v>77</v>
      </c>
      <c r="AF63">
        <v>38</v>
      </c>
      <c r="AG63">
        <v>24.34</v>
      </c>
      <c r="AH63">
        <v>61.67</v>
      </c>
      <c r="AI63">
        <v>61.67</v>
      </c>
      <c r="AJ63">
        <v>28.26</v>
      </c>
      <c r="AK63">
        <v>161</v>
      </c>
      <c r="AL63">
        <v>69</v>
      </c>
    </row>
    <row r="64" spans="1:38">
      <c r="A64" t="s">
        <v>106</v>
      </c>
      <c r="B64" s="34">
        <v>261.97000000000003</v>
      </c>
      <c r="C64" s="34">
        <v>87.03</v>
      </c>
      <c r="D64" s="93">
        <f t="shared" si="0"/>
        <v>90.449999999999989</v>
      </c>
      <c r="E64" s="34">
        <v>7.66</v>
      </c>
      <c r="F64" s="34"/>
      <c r="G64" s="34"/>
      <c r="H64" s="34"/>
      <c r="I64" s="34"/>
      <c r="J64" s="37">
        <v>11.93</v>
      </c>
      <c r="K64" s="37">
        <v>11.93</v>
      </c>
      <c r="L64" s="37">
        <v>12.23</v>
      </c>
      <c r="M64">
        <v>115.36</v>
      </c>
      <c r="N64">
        <v>272.83</v>
      </c>
      <c r="O64">
        <v>100.52</v>
      </c>
      <c r="P64">
        <v>8.93</v>
      </c>
      <c r="Q64">
        <v>30.02</v>
      </c>
      <c r="R64" s="93">
        <v>30.15</v>
      </c>
      <c r="S64" s="93">
        <v>30.15</v>
      </c>
      <c r="T64" s="93">
        <v>30.15</v>
      </c>
      <c r="U64">
        <v>9.06</v>
      </c>
      <c r="V64">
        <v>80.467437000000004</v>
      </c>
      <c r="W64">
        <v>6.21</v>
      </c>
      <c r="X64">
        <v>75</v>
      </c>
      <c r="Y64">
        <v>25</v>
      </c>
      <c r="Z64">
        <v>25</v>
      </c>
      <c r="AA64">
        <v>189.45</v>
      </c>
      <c r="AB64">
        <v>37.89</v>
      </c>
      <c r="AC64">
        <v>80.569999999999993</v>
      </c>
      <c r="AD64">
        <v>37.770000000000003</v>
      </c>
      <c r="AE64">
        <v>72</v>
      </c>
      <c r="AF64">
        <v>36</v>
      </c>
      <c r="AG64">
        <v>24.66</v>
      </c>
      <c r="AH64">
        <v>62.67</v>
      </c>
      <c r="AI64">
        <v>62.67</v>
      </c>
      <c r="AJ64">
        <v>28.26</v>
      </c>
      <c r="AK64">
        <v>151</v>
      </c>
      <c r="AL64">
        <v>64</v>
      </c>
    </row>
    <row r="65" spans="1:38">
      <c r="A65" t="s">
        <v>107</v>
      </c>
      <c r="B65" s="34">
        <v>261.97000000000003</v>
      </c>
      <c r="C65" s="34">
        <v>87.03</v>
      </c>
      <c r="D65" s="93">
        <f t="shared" si="0"/>
        <v>90.95</v>
      </c>
      <c r="E65" s="34">
        <v>7.66</v>
      </c>
      <c r="F65" s="34"/>
      <c r="G65" s="34"/>
      <c r="H65" s="34"/>
      <c r="I65" s="34"/>
      <c r="J65" s="37">
        <v>11</v>
      </c>
      <c r="K65" s="37">
        <v>11</v>
      </c>
      <c r="L65" s="37">
        <v>11.28</v>
      </c>
      <c r="M65">
        <v>115.36</v>
      </c>
      <c r="N65">
        <v>272.83</v>
      </c>
      <c r="O65">
        <v>100.52</v>
      </c>
      <c r="P65">
        <v>9.16</v>
      </c>
      <c r="Q65">
        <v>31.42</v>
      </c>
      <c r="R65" s="93">
        <v>30.32</v>
      </c>
      <c r="S65" s="93">
        <v>30.32</v>
      </c>
      <c r="T65" s="93">
        <v>30.31</v>
      </c>
      <c r="U65">
        <v>9.06</v>
      </c>
      <c r="V65">
        <v>74.456006000000002</v>
      </c>
      <c r="W65">
        <v>6.21</v>
      </c>
      <c r="X65">
        <v>79</v>
      </c>
      <c r="Y65">
        <v>26.34</v>
      </c>
      <c r="Z65">
        <v>26.33</v>
      </c>
      <c r="AA65">
        <v>177.72</v>
      </c>
      <c r="AB65">
        <v>35.54</v>
      </c>
      <c r="AC65">
        <v>75.16</v>
      </c>
      <c r="AD65">
        <v>36.14</v>
      </c>
      <c r="AE65">
        <v>67</v>
      </c>
      <c r="AF65">
        <v>33</v>
      </c>
      <c r="AG65">
        <v>25.66</v>
      </c>
      <c r="AH65">
        <v>64</v>
      </c>
      <c r="AI65">
        <v>64</v>
      </c>
      <c r="AJ65">
        <v>28.26</v>
      </c>
      <c r="AK65">
        <v>140</v>
      </c>
      <c r="AL65">
        <v>60</v>
      </c>
    </row>
    <row r="66" spans="1:38">
      <c r="A66" t="s">
        <v>108</v>
      </c>
      <c r="B66" s="34">
        <v>261.97000000000003</v>
      </c>
      <c r="C66" s="34">
        <v>87.03</v>
      </c>
      <c r="D66" s="93">
        <f t="shared" si="0"/>
        <v>91.949999999999989</v>
      </c>
      <c r="E66" s="34">
        <v>7.66</v>
      </c>
      <c r="F66" s="34"/>
      <c r="G66" s="34"/>
      <c r="H66" s="34"/>
      <c r="I66" s="34"/>
      <c r="J66" s="37">
        <v>10.29</v>
      </c>
      <c r="K66" s="37">
        <v>10.29</v>
      </c>
      <c r="L66" s="37">
        <v>10.54</v>
      </c>
      <c r="M66">
        <v>115.36</v>
      </c>
      <c r="N66">
        <v>272.83</v>
      </c>
      <c r="O66">
        <v>100.52</v>
      </c>
      <c r="P66">
        <v>9.16</v>
      </c>
      <c r="Q66">
        <v>32.42</v>
      </c>
      <c r="R66" s="93">
        <v>30.65</v>
      </c>
      <c r="S66" s="93">
        <v>30.65</v>
      </c>
      <c r="T66" s="93">
        <v>30.65</v>
      </c>
      <c r="U66">
        <v>9.06</v>
      </c>
      <c r="V66">
        <v>68.278943999999996</v>
      </c>
      <c r="W66">
        <v>6.21</v>
      </c>
      <c r="X66">
        <v>81.5</v>
      </c>
      <c r="Y66">
        <v>27.16</v>
      </c>
      <c r="Z66">
        <v>27.17</v>
      </c>
      <c r="AA66">
        <v>165.99</v>
      </c>
      <c r="AB66">
        <v>33.200000000000003</v>
      </c>
      <c r="AC66">
        <v>69.459999999999994</v>
      </c>
      <c r="AD66">
        <v>34.08</v>
      </c>
      <c r="AE66">
        <v>61</v>
      </c>
      <c r="AF66">
        <v>31</v>
      </c>
      <c r="AG66">
        <v>26</v>
      </c>
      <c r="AH66">
        <v>65</v>
      </c>
      <c r="AI66">
        <v>65</v>
      </c>
      <c r="AJ66">
        <v>29.28</v>
      </c>
      <c r="AK66">
        <v>130</v>
      </c>
      <c r="AL66">
        <v>55</v>
      </c>
    </row>
    <row r="67" spans="1:38">
      <c r="A67" t="s">
        <v>109</v>
      </c>
      <c r="B67" s="34">
        <v>261.97000000000003</v>
      </c>
      <c r="C67" s="34">
        <v>87.03</v>
      </c>
      <c r="D67" s="93">
        <f t="shared" si="0"/>
        <v>91.949999999999989</v>
      </c>
      <c r="E67" s="34">
        <v>7.66</v>
      </c>
      <c r="F67" s="34"/>
      <c r="G67" s="34"/>
      <c r="H67" s="34"/>
      <c r="I67" s="34"/>
      <c r="J67" s="37">
        <v>9.3800000000000008</v>
      </c>
      <c r="K67" s="37">
        <v>9.3800000000000008</v>
      </c>
      <c r="L67" s="37">
        <v>9.61</v>
      </c>
      <c r="M67">
        <v>115.36</v>
      </c>
      <c r="N67">
        <v>272.83</v>
      </c>
      <c r="O67">
        <v>100.52</v>
      </c>
      <c r="P67">
        <v>9.4700000000000006</v>
      </c>
      <c r="Q67">
        <v>33.020000000000003</v>
      </c>
      <c r="R67" s="93">
        <v>30.65</v>
      </c>
      <c r="S67" s="93">
        <v>30.65</v>
      </c>
      <c r="T67" s="93">
        <v>30.65</v>
      </c>
      <c r="U67">
        <v>9.98</v>
      </c>
      <c r="V67">
        <v>61.614731999999997</v>
      </c>
      <c r="W67">
        <v>6.49</v>
      </c>
      <c r="X67">
        <v>81.5</v>
      </c>
      <c r="Y67">
        <v>27.16</v>
      </c>
      <c r="Z67">
        <v>27.17</v>
      </c>
      <c r="AA67">
        <v>137.5</v>
      </c>
      <c r="AB67">
        <v>27.5</v>
      </c>
      <c r="AC67">
        <v>63.52</v>
      </c>
      <c r="AD67">
        <v>31.74</v>
      </c>
      <c r="AE67">
        <v>57</v>
      </c>
      <c r="AF67">
        <v>28</v>
      </c>
      <c r="AG67">
        <v>25.34</v>
      </c>
      <c r="AH67">
        <v>65</v>
      </c>
      <c r="AI67">
        <v>65</v>
      </c>
      <c r="AJ67">
        <v>30.28</v>
      </c>
      <c r="AK67">
        <v>119</v>
      </c>
      <c r="AL67">
        <v>51</v>
      </c>
    </row>
    <row r="68" spans="1:38">
      <c r="A68" t="s">
        <v>110</v>
      </c>
      <c r="B68" s="34">
        <v>261.97000000000003</v>
      </c>
      <c r="C68" s="34">
        <v>87.03</v>
      </c>
      <c r="D68" s="93">
        <f t="shared" ref="D68:D98" si="1">R68+S68+T68</f>
        <v>91.949999999999989</v>
      </c>
      <c r="E68" s="34">
        <v>7.66</v>
      </c>
      <c r="F68" s="34"/>
      <c r="G68" s="34"/>
      <c r="H68" s="34"/>
      <c r="I68" s="34"/>
      <c r="J68" s="37">
        <v>8.4600000000000009</v>
      </c>
      <c r="K68" s="37">
        <v>8.4600000000000009</v>
      </c>
      <c r="L68" s="37">
        <v>8.67</v>
      </c>
      <c r="M68">
        <v>115.36</v>
      </c>
      <c r="N68">
        <v>272.83</v>
      </c>
      <c r="O68">
        <v>100.52</v>
      </c>
      <c r="P68">
        <v>9.4700000000000006</v>
      </c>
      <c r="Q68">
        <v>34.020000000000003</v>
      </c>
      <c r="R68" s="93">
        <v>30.65</v>
      </c>
      <c r="S68" s="93">
        <v>30.65</v>
      </c>
      <c r="T68" s="93">
        <v>30.65</v>
      </c>
      <c r="U68">
        <v>9.98</v>
      </c>
      <c r="V68">
        <v>54.541314</v>
      </c>
      <c r="W68">
        <v>6.49</v>
      </c>
      <c r="X68">
        <v>81.5</v>
      </c>
      <c r="Y68">
        <v>27.16</v>
      </c>
      <c r="Z68">
        <v>27.17</v>
      </c>
      <c r="AA68">
        <v>128.58000000000001</v>
      </c>
      <c r="AB68">
        <v>25.72</v>
      </c>
      <c r="AC68">
        <v>57.27</v>
      </c>
      <c r="AD68">
        <v>28.05</v>
      </c>
      <c r="AE68">
        <v>50</v>
      </c>
      <c r="AF68">
        <v>25</v>
      </c>
      <c r="AG68">
        <v>25.34</v>
      </c>
      <c r="AH68">
        <v>65</v>
      </c>
      <c r="AI68">
        <v>65</v>
      </c>
      <c r="AJ68">
        <v>30.28</v>
      </c>
      <c r="AK68">
        <v>105</v>
      </c>
      <c r="AL68">
        <v>45</v>
      </c>
    </row>
    <row r="69" spans="1:38">
      <c r="A69" t="s">
        <v>111</v>
      </c>
      <c r="B69" s="34">
        <v>261.97000000000003</v>
      </c>
      <c r="C69" s="34">
        <v>87.03</v>
      </c>
      <c r="D69" s="93">
        <f t="shared" si="1"/>
        <v>91.949999999999989</v>
      </c>
      <c r="E69" s="34">
        <v>7.66</v>
      </c>
      <c r="F69" s="34"/>
      <c r="G69" s="34"/>
      <c r="H69" s="34"/>
      <c r="I69" s="34"/>
      <c r="J69" s="37">
        <v>7.51</v>
      </c>
      <c r="K69" s="37">
        <v>7.51</v>
      </c>
      <c r="L69" s="37">
        <v>7.7</v>
      </c>
      <c r="M69">
        <v>115.36</v>
      </c>
      <c r="N69">
        <v>272.83</v>
      </c>
      <c r="O69">
        <v>100.52</v>
      </c>
      <c r="P69">
        <v>9.94</v>
      </c>
      <c r="Q69">
        <v>36.22</v>
      </c>
      <c r="R69" s="93">
        <v>30.65</v>
      </c>
      <c r="S69" s="93">
        <v>30.65</v>
      </c>
      <c r="T69" s="93">
        <v>30.65</v>
      </c>
      <c r="U69">
        <v>9.98</v>
      </c>
      <c r="V69">
        <v>46.678713000000002</v>
      </c>
      <c r="W69">
        <v>6.49</v>
      </c>
      <c r="X69">
        <v>81.5</v>
      </c>
      <c r="Y69">
        <v>27.16</v>
      </c>
      <c r="Z69">
        <v>27.17</v>
      </c>
      <c r="AA69">
        <v>115.68</v>
      </c>
      <c r="AB69">
        <v>23.14</v>
      </c>
      <c r="AC69">
        <v>50.71</v>
      </c>
      <c r="AD69">
        <v>23</v>
      </c>
      <c r="AE69">
        <v>43</v>
      </c>
      <c r="AF69">
        <v>22</v>
      </c>
      <c r="AG69">
        <v>29.34</v>
      </c>
      <c r="AH69">
        <v>67.33</v>
      </c>
      <c r="AI69">
        <v>67.33</v>
      </c>
      <c r="AJ69">
        <v>30.28</v>
      </c>
      <c r="AK69">
        <v>98</v>
      </c>
      <c r="AL69">
        <v>42</v>
      </c>
    </row>
    <row r="70" spans="1:38">
      <c r="A70" t="s">
        <v>112</v>
      </c>
      <c r="B70" s="34">
        <v>261.97000000000003</v>
      </c>
      <c r="C70" s="34">
        <v>87.03</v>
      </c>
      <c r="D70" s="93">
        <f t="shared" si="1"/>
        <v>91.949999999999989</v>
      </c>
      <c r="E70" s="34">
        <v>7.66</v>
      </c>
      <c r="F70" s="34"/>
      <c r="G70" s="34"/>
      <c r="H70" s="34"/>
      <c r="I70" s="34"/>
      <c r="J70" s="37">
        <v>6.47</v>
      </c>
      <c r="K70" s="37">
        <v>6.47</v>
      </c>
      <c r="L70" s="37">
        <v>6.63</v>
      </c>
      <c r="M70">
        <v>115.36</v>
      </c>
      <c r="N70">
        <v>272.83</v>
      </c>
      <c r="O70">
        <v>100.52</v>
      </c>
      <c r="P70">
        <v>9.94</v>
      </c>
      <c r="Q70">
        <v>37.42</v>
      </c>
      <c r="R70" s="93">
        <v>30.65</v>
      </c>
      <c r="S70" s="93">
        <v>30.65</v>
      </c>
      <c r="T70" s="93">
        <v>30.65</v>
      </c>
      <c r="U70">
        <v>9.98</v>
      </c>
      <c r="V70">
        <v>39.566322999999997</v>
      </c>
      <c r="W70">
        <v>6.49</v>
      </c>
      <c r="X70">
        <v>81.5</v>
      </c>
      <c r="Y70">
        <v>27.16</v>
      </c>
      <c r="Z70">
        <v>27.17</v>
      </c>
      <c r="AA70">
        <v>102.79</v>
      </c>
      <c r="AB70">
        <v>20.56</v>
      </c>
      <c r="AC70">
        <v>43.4</v>
      </c>
      <c r="AD70">
        <v>21</v>
      </c>
      <c r="AE70">
        <v>37</v>
      </c>
      <c r="AF70">
        <v>18</v>
      </c>
      <c r="AG70">
        <v>29.34</v>
      </c>
      <c r="AH70">
        <v>67.33</v>
      </c>
      <c r="AI70">
        <v>67.33</v>
      </c>
      <c r="AJ70">
        <v>30.28</v>
      </c>
      <c r="AK70">
        <v>84</v>
      </c>
      <c r="AL70">
        <v>36</v>
      </c>
    </row>
    <row r="71" spans="1:38">
      <c r="A71" t="s">
        <v>113</v>
      </c>
      <c r="B71" s="34">
        <v>261.97000000000003</v>
      </c>
      <c r="C71" s="34">
        <v>87.03</v>
      </c>
      <c r="D71" s="93">
        <f t="shared" si="1"/>
        <v>82.11</v>
      </c>
      <c r="E71" s="34">
        <v>7.66</v>
      </c>
      <c r="F71" s="34"/>
      <c r="G71" s="34"/>
      <c r="H71" s="34"/>
      <c r="I71" s="34"/>
      <c r="J71" s="37">
        <v>5.38</v>
      </c>
      <c r="K71" s="37">
        <v>5.38</v>
      </c>
      <c r="L71" s="37">
        <v>5.51</v>
      </c>
      <c r="M71">
        <v>115.36</v>
      </c>
      <c r="N71">
        <v>272.83</v>
      </c>
      <c r="O71">
        <v>100.52</v>
      </c>
      <c r="P71">
        <v>10.25</v>
      </c>
      <c r="Q71">
        <v>37.61</v>
      </c>
      <c r="R71" s="93">
        <v>33</v>
      </c>
      <c r="S71" s="93">
        <v>22</v>
      </c>
      <c r="T71" s="93">
        <v>27.11</v>
      </c>
      <c r="U71">
        <v>10.36</v>
      </c>
      <c r="V71">
        <v>32.794938000000002</v>
      </c>
      <c r="W71">
        <v>6.87</v>
      </c>
      <c r="X71">
        <v>81.5</v>
      </c>
      <c r="Y71">
        <v>27.16</v>
      </c>
      <c r="Z71">
        <v>27.17</v>
      </c>
      <c r="AA71">
        <v>89.99</v>
      </c>
      <c r="AB71">
        <v>18</v>
      </c>
      <c r="AC71">
        <v>36</v>
      </c>
      <c r="AD71">
        <v>19.059999999999999</v>
      </c>
      <c r="AE71">
        <v>30</v>
      </c>
      <c r="AF71">
        <v>15</v>
      </c>
      <c r="AG71">
        <v>29.34</v>
      </c>
      <c r="AH71">
        <v>73.33</v>
      </c>
      <c r="AI71">
        <v>73.33</v>
      </c>
      <c r="AJ71">
        <v>30.28</v>
      </c>
      <c r="AK71">
        <v>70</v>
      </c>
      <c r="AL71">
        <v>30</v>
      </c>
    </row>
    <row r="72" spans="1:38">
      <c r="A72" t="s">
        <v>114</v>
      </c>
      <c r="B72" s="34">
        <v>261.97000000000003</v>
      </c>
      <c r="C72" s="34">
        <v>87.03</v>
      </c>
      <c r="D72" s="93">
        <f t="shared" si="1"/>
        <v>62.839999999999996</v>
      </c>
      <c r="E72" s="34">
        <v>7.66</v>
      </c>
      <c r="F72" s="34"/>
      <c r="G72" s="34"/>
      <c r="H72" s="34"/>
      <c r="I72" s="34"/>
      <c r="J72" s="37">
        <v>4.3499999999999996</v>
      </c>
      <c r="K72" s="37">
        <v>4.3499999999999996</v>
      </c>
      <c r="L72" s="37">
        <v>4.46</v>
      </c>
      <c r="M72">
        <v>115.36</v>
      </c>
      <c r="N72">
        <v>272.83</v>
      </c>
      <c r="O72">
        <v>100.52</v>
      </c>
      <c r="P72">
        <v>10.25</v>
      </c>
      <c r="Q72">
        <v>39.01</v>
      </c>
      <c r="R72" s="93">
        <v>31.94</v>
      </c>
      <c r="S72" s="93">
        <v>11</v>
      </c>
      <c r="T72" s="93">
        <v>19.899999999999999</v>
      </c>
      <c r="U72">
        <v>10.36</v>
      </c>
      <c r="V72">
        <v>26.413273</v>
      </c>
      <c r="W72">
        <v>6.87</v>
      </c>
      <c r="X72">
        <v>80.5</v>
      </c>
      <c r="Y72">
        <v>26.84</v>
      </c>
      <c r="Z72">
        <v>26.83</v>
      </c>
      <c r="AA72">
        <v>77.2</v>
      </c>
      <c r="AB72">
        <v>15.44</v>
      </c>
      <c r="AC72">
        <v>29.2</v>
      </c>
      <c r="AD72">
        <v>15.08</v>
      </c>
      <c r="AE72">
        <v>23</v>
      </c>
      <c r="AF72">
        <v>12</v>
      </c>
      <c r="AG72">
        <v>29.34</v>
      </c>
      <c r="AH72">
        <v>73.33</v>
      </c>
      <c r="AI72">
        <v>73.33</v>
      </c>
      <c r="AJ72">
        <v>30.28</v>
      </c>
      <c r="AK72">
        <v>56</v>
      </c>
      <c r="AL72">
        <v>24</v>
      </c>
    </row>
    <row r="73" spans="1:38">
      <c r="A73" t="s">
        <v>115</v>
      </c>
      <c r="B73" s="34">
        <v>261.97000000000003</v>
      </c>
      <c r="C73" s="34">
        <v>87.03</v>
      </c>
      <c r="D73" s="93">
        <f t="shared" si="1"/>
        <v>39.799999999999997</v>
      </c>
      <c r="E73" s="34">
        <v>7.66</v>
      </c>
      <c r="F73" s="34"/>
      <c r="G73" s="34"/>
      <c r="H73" s="34"/>
      <c r="I73" s="34"/>
      <c r="J73" s="37">
        <v>3.31</v>
      </c>
      <c r="K73" s="37">
        <v>3.31</v>
      </c>
      <c r="L73" s="37">
        <v>3.39</v>
      </c>
      <c r="M73">
        <v>115.36</v>
      </c>
      <c r="N73">
        <v>272.83</v>
      </c>
      <c r="O73">
        <v>100.52</v>
      </c>
      <c r="P73">
        <v>10.4</v>
      </c>
      <c r="Q73">
        <v>40.01</v>
      </c>
      <c r="R73" s="93">
        <v>23.68</v>
      </c>
      <c r="S73" s="93">
        <v>3</v>
      </c>
      <c r="T73" s="93">
        <v>13.12</v>
      </c>
      <c r="U73">
        <v>10.36</v>
      </c>
      <c r="V73">
        <v>20.343384</v>
      </c>
      <c r="W73">
        <v>6.87</v>
      </c>
      <c r="X73">
        <v>82</v>
      </c>
      <c r="Y73">
        <v>27.34</v>
      </c>
      <c r="Z73">
        <v>27.33</v>
      </c>
      <c r="AA73">
        <v>63.58</v>
      </c>
      <c r="AB73">
        <v>12.71</v>
      </c>
      <c r="AC73">
        <v>22.41</v>
      </c>
      <c r="AD73">
        <v>11.93</v>
      </c>
      <c r="AE73">
        <v>17</v>
      </c>
      <c r="AF73">
        <v>8</v>
      </c>
      <c r="AG73">
        <v>29.34</v>
      </c>
      <c r="AH73">
        <v>73.33</v>
      </c>
      <c r="AI73">
        <v>73.33</v>
      </c>
      <c r="AJ73">
        <v>30.28</v>
      </c>
      <c r="AK73">
        <v>42</v>
      </c>
      <c r="AL73">
        <v>18</v>
      </c>
    </row>
    <row r="74" spans="1:38">
      <c r="A74" t="s">
        <v>116</v>
      </c>
      <c r="B74" s="34">
        <v>261.97000000000003</v>
      </c>
      <c r="C74" s="34">
        <v>87.03</v>
      </c>
      <c r="D74" s="93">
        <f t="shared" si="1"/>
        <v>23.73</v>
      </c>
      <c r="E74" s="34">
        <v>7.66</v>
      </c>
      <c r="F74" s="34"/>
      <c r="G74" s="34"/>
      <c r="H74" s="34"/>
      <c r="I74" s="34"/>
      <c r="J74" s="37">
        <v>2.59</v>
      </c>
      <c r="K74" s="37">
        <v>2.59</v>
      </c>
      <c r="L74" s="37">
        <v>2.65</v>
      </c>
      <c r="M74">
        <v>115.36</v>
      </c>
      <c r="N74">
        <v>272.83</v>
      </c>
      <c r="O74">
        <v>100.52</v>
      </c>
      <c r="P74">
        <v>10.4</v>
      </c>
      <c r="Q74">
        <v>40.61</v>
      </c>
      <c r="R74" s="93">
        <v>15.34</v>
      </c>
      <c r="S74" s="93">
        <v>0</v>
      </c>
      <c r="T74" s="93">
        <v>8.39</v>
      </c>
      <c r="U74">
        <v>10.36</v>
      </c>
      <c r="V74">
        <v>14.692444</v>
      </c>
      <c r="W74">
        <v>6.87</v>
      </c>
      <c r="X74">
        <v>78.5</v>
      </c>
      <c r="Y74">
        <v>26.16</v>
      </c>
      <c r="Z74">
        <v>26.17</v>
      </c>
      <c r="AA74">
        <v>49.98</v>
      </c>
      <c r="AB74">
        <v>10</v>
      </c>
      <c r="AC74">
        <v>15.85</v>
      </c>
      <c r="AD74">
        <v>9</v>
      </c>
      <c r="AE74">
        <v>10</v>
      </c>
      <c r="AF74">
        <v>5</v>
      </c>
      <c r="AG74">
        <v>29.34</v>
      </c>
      <c r="AH74">
        <v>72</v>
      </c>
      <c r="AI74">
        <v>72</v>
      </c>
      <c r="AJ74">
        <v>30.28</v>
      </c>
      <c r="AK74">
        <v>28</v>
      </c>
      <c r="AL74">
        <v>12</v>
      </c>
    </row>
    <row r="75" spans="1:38">
      <c r="A75" t="s">
        <v>117</v>
      </c>
      <c r="B75" s="34">
        <v>261.97000000000003</v>
      </c>
      <c r="C75" s="34">
        <v>87.03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1.91</v>
      </c>
      <c r="K75" s="37">
        <v>1.91</v>
      </c>
      <c r="L75" s="37">
        <v>1.96</v>
      </c>
      <c r="M75">
        <v>115.36</v>
      </c>
      <c r="N75">
        <v>272.83</v>
      </c>
      <c r="O75">
        <v>100.52</v>
      </c>
      <c r="P75">
        <v>10.4</v>
      </c>
      <c r="Q75">
        <v>40.81</v>
      </c>
      <c r="R75" s="93">
        <v>0</v>
      </c>
      <c r="S75" s="93">
        <v>0</v>
      </c>
      <c r="T75" s="93">
        <v>0</v>
      </c>
      <c r="U75">
        <v>10.36</v>
      </c>
      <c r="V75">
        <v>9.8599160000000001</v>
      </c>
      <c r="W75">
        <v>7.33</v>
      </c>
      <c r="X75">
        <v>74.5</v>
      </c>
      <c r="Y75">
        <v>24.84</v>
      </c>
      <c r="Z75">
        <v>24.83</v>
      </c>
      <c r="AA75">
        <v>37.630000000000003</v>
      </c>
      <c r="AB75">
        <v>7.53</v>
      </c>
      <c r="AC75">
        <v>10.01</v>
      </c>
      <c r="AD75">
        <v>5</v>
      </c>
      <c r="AE75">
        <v>5</v>
      </c>
      <c r="AF75">
        <v>3</v>
      </c>
      <c r="AG75">
        <v>22</v>
      </c>
      <c r="AH75">
        <v>65.33</v>
      </c>
      <c r="AI75">
        <v>65.33</v>
      </c>
      <c r="AJ75">
        <v>31.29</v>
      </c>
      <c r="AK75">
        <v>14</v>
      </c>
      <c r="AL75">
        <v>6</v>
      </c>
    </row>
    <row r="76" spans="1:38">
      <c r="A76" t="s">
        <v>118</v>
      </c>
      <c r="B76" s="34">
        <v>261.97000000000003</v>
      </c>
      <c r="C76" s="34">
        <v>87.03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1.35</v>
      </c>
      <c r="K76" s="37">
        <v>1.35</v>
      </c>
      <c r="L76" s="37">
        <v>1.38</v>
      </c>
      <c r="M76">
        <v>115.36</v>
      </c>
      <c r="N76">
        <v>272.83</v>
      </c>
      <c r="O76">
        <v>100.52</v>
      </c>
      <c r="P76">
        <v>10.4</v>
      </c>
      <c r="Q76">
        <v>41.21</v>
      </c>
      <c r="R76" s="93">
        <v>0</v>
      </c>
      <c r="S76" s="93">
        <v>0</v>
      </c>
      <c r="T76" s="93">
        <v>0</v>
      </c>
      <c r="U76">
        <v>10.36</v>
      </c>
      <c r="V76">
        <v>6.2452629999999996</v>
      </c>
      <c r="W76">
        <v>7.33</v>
      </c>
      <c r="X76">
        <v>73.5</v>
      </c>
      <c r="Y76">
        <v>24.5</v>
      </c>
      <c r="Z76">
        <v>24.5</v>
      </c>
      <c r="AA76">
        <v>26.51</v>
      </c>
      <c r="AB76">
        <v>5.3</v>
      </c>
      <c r="AC76">
        <v>5.41</v>
      </c>
      <c r="AD76">
        <v>4</v>
      </c>
      <c r="AE76">
        <v>3</v>
      </c>
      <c r="AF76">
        <v>1</v>
      </c>
      <c r="AG76">
        <v>21.66</v>
      </c>
      <c r="AH76">
        <v>64.33</v>
      </c>
      <c r="AI76">
        <v>64.33</v>
      </c>
      <c r="AJ76">
        <v>31.29</v>
      </c>
      <c r="AK76">
        <v>7</v>
      </c>
      <c r="AL76">
        <v>3</v>
      </c>
    </row>
    <row r="77" spans="1:38">
      <c r="A77" t="s">
        <v>119</v>
      </c>
      <c r="B77" s="34">
        <v>261.97000000000003</v>
      </c>
      <c r="C77" s="34">
        <v>87.03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0.9</v>
      </c>
      <c r="K77" s="37">
        <v>0.9</v>
      </c>
      <c r="L77" s="37">
        <v>0.92</v>
      </c>
      <c r="M77">
        <v>115.36</v>
      </c>
      <c r="N77">
        <v>272.83</v>
      </c>
      <c r="O77">
        <v>100.52</v>
      </c>
      <c r="P77">
        <v>10.4</v>
      </c>
      <c r="Q77">
        <v>41.21</v>
      </c>
      <c r="R77" s="93">
        <v>0</v>
      </c>
      <c r="S77" s="93">
        <v>0</v>
      </c>
      <c r="T77" s="93">
        <v>0</v>
      </c>
      <c r="U77">
        <v>10.36</v>
      </c>
      <c r="V77">
        <v>2.7962410000000002</v>
      </c>
      <c r="W77">
        <v>7.33</v>
      </c>
      <c r="X77">
        <v>52.5</v>
      </c>
      <c r="Y77">
        <v>17.5</v>
      </c>
      <c r="Z77">
        <v>17.5</v>
      </c>
      <c r="AA77">
        <v>18.14</v>
      </c>
      <c r="AB77">
        <v>3.63</v>
      </c>
      <c r="AC77">
        <v>2.35</v>
      </c>
      <c r="AD77">
        <v>3</v>
      </c>
      <c r="AE77">
        <v>1</v>
      </c>
      <c r="AF77">
        <v>1</v>
      </c>
      <c r="AG77">
        <v>15.34</v>
      </c>
      <c r="AH77">
        <v>45</v>
      </c>
      <c r="AI77">
        <v>45</v>
      </c>
      <c r="AJ77">
        <v>31.29</v>
      </c>
      <c r="AK77">
        <v>4</v>
      </c>
      <c r="AL77">
        <v>1</v>
      </c>
    </row>
    <row r="78" spans="1:38">
      <c r="A78" t="s">
        <v>120</v>
      </c>
      <c r="B78" s="34">
        <v>261.97000000000003</v>
      </c>
      <c r="C78" s="34">
        <v>87.03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0.53</v>
      </c>
      <c r="K78" s="37">
        <v>0.53</v>
      </c>
      <c r="L78" s="37">
        <v>0.54</v>
      </c>
      <c r="M78">
        <v>115.36</v>
      </c>
      <c r="N78">
        <v>272.83</v>
      </c>
      <c r="O78">
        <v>100.52</v>
      </c>
      <c r="P78">
        <v>10.4</v>
      </c>
      <c r="Q78">
        <v>41.21</v>
      </c>
      <c r="R78" s="93">
        <v>0</v>
      </c>
      <c r="S78" s="93">
        <v>0</v>
      </c>
      <c r="T78" s="93">
        <v>0</v>
      </c>
      <c r="U78">
        <v>10.36</v>
      </c>
      <c r="V78">
        <v>0.643038</v>
      </c>
      <c r="W78">
        <v>7.33</v>
      </c>
      <c r="X78">
        <v>51.5</v>
      </c>
      <c r="Y78">
        <v>17.16</v>
      </c>
      <c r="Z78">
        <v>17.170000000000002</v>
      </c>
      <c r="AA78">
        <v>11.13</v>
      </c>
      <c r="AB78">
        <v>2.2200000000000002</v>
      </c>
      <c r="AC78">
        <v>0</v>
      </c>
      <c r="AD78">
        <v>2</v>
      </c>
      <c r="AE78">
        <v>0</v>
      </c>
      <c r="AF78">
        <v>0</v>
      </c>
      <c r="AG78">
        <v>15</v>
      </c>
      <c r="AH78">
        <v>44.33</v>
      </c>
      <c r="AI78">
        <v>44.33</v>
      </c>
      <c r="AJ78">
        <v>31.29</v>
      </c>
      <c r="AK78">
        <v>1</v>
      </c>
      <c r="AL78">
        <v>0</v>
      </c>
    </row>
    <row r="79" spans="1:38">
      <c r="A79" t="s">
        <v>121</v>
      </c>
      <c r="B79" s="34">
        <v>261.97000000000003</v>
      </c>
      <c r="C79" s="34">
        <v>87.03</v>
      </c>
      <c r="D79" s="93">
        <f t="shared" si="1"/>
        <v>0</v>
      </c>
      <c r="E79" s="34">
        <v>7.66</v>
      </c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115.36</v>
      </c>
      <c r="N79">
        <v>272.83</v>
      </c>
      <c r="O79">
        <v>100.52</v>
      </c>
      <c r="P79">
        <v>10.4</v>
      </c>
      <c r="Q79">
        <v>41.21</v>
      </c>
      <c r="R79" s="93">
        <v>0</v>
      </c>
      <c r="S79" s="93">
        <v>0</v>
      </c>
      <c r="T79" s="93">
        <v>0</v>
      </c>
      <c r="U79">
        <v>10.44</v>
      </c>
      <c r="V79">
        <v>0</v>
      </c>
      <c r="W79">
        <v>7.8</v>
      </c>
      <c r="X79">
        <v>50</v>
      </c>
      <c r="Y79">
        <v>16.66</v>
      </c>
      <c r="Z79">
        <v>16.670000000000002</v>
      </c>
      <c r="AA79">
        <v>6.82</v>
      </c>
      <c r="AB79">
        <v>1.36</v>
      </c>
      <c r="AC79">
        <v>0</v>
      </c>
      <c r="AD79">
        <v>1</v>
      </c>
      <c r="AE79">
        <v>0</v>
      </c>
      <c r="AF79">
        <v>0</v>
      </c>
      <c r="AG79">
        <v>14.66</v>
      </c>
      <c r="AH79">
        <v>43.33</v>
      </c>
      <c r="AI79">
        <v>43.33</v>
      </c>
      <c r="AJ79">
        <v>31.28</v>
      </c>
      <c r="AK79">
        <v>1</v>
      </c>
      <c r="AL79">
        <v>0</v>
      </c>
    </row>
    <row r="80" spans="1:38">
      <c r="A80" t="s">
        <v>122</v>
      </c>
      <c r="B80" s="34">
        <v>261.97000000000003</v>
      </c>
      <c r="C80" s="34">
        <v>87.03</v>
      </c>
      <c r="D80" s="93">
        <f t="shared" si="1"/>
        <v>0</v>
      </c>
      <c r="E80" s="34">
        <v>7.66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115.36</v>
      </c>
      <c r="N80">
        <v>272.83</v>
      </c>
      <c r="O80">
        <v>100.52</v>
      </c>
      <c r="P80">
        <v>10.4</v>
      </c>
      <c r="Q80">
        <v>41.21</v>
      </c>
      <c r="R80" s="93">
        <v>0</v>
      </c>
      <c r="S80" s="93">
        <v>0</v>
      </c>
      <c r="T80" s="93">
        <v>0</v>
      </c>
      <c r="U80">
        <v>10.44</v>
      </c>
      <c r="V80">
        <v>0</v>
      </c>
      <c r="W80">
        <v>7.8</v>
      </c>
      <c r="X80">
        <v>49.5</v>
      </c>
      <c r="Y80">
        <v>16.5</v>
      </c>
      <c r="Z80">
        <v>16.5</v>
      </c>
      <c r="AA80">
        <v>3.28</v>
      </c>
      <c r="AB80">
        <v>0.66</v>
      </c>
      <c r="AC80">
        <v>0</v>
      </c>
      <c r="AD80">
        <v>0.5</v>
      </c>
      <c r="AE80">
        <v>0</v>
      </c>
      <c r="AF80">
        <v>0</v>
      </c>
      <c r="AG80">
        <v>14.34</v>
      </c>
      <c r="AH80">
        <v>43</v>
      </c>
      <c r="AI80">
        <v>43</v>
      </c>
      <c r="AJ80">
        <v>31.28</v>
      </c>
      <c r="AK80">
        <v>0</v>
      </c>
      <c r="AL80">
        <v>0</v>
      </c>
    </row>
    <row r="81" spans="1:38">
      <c r="A81" t="s">
        <v>123</v>
      </c>
      <c r="B81" s="34">
        <v>261.97000000000003</v>
      </c>
      <c r="C81" s="34">
        <v>87.03</v>
      </c>
      <c r="D81" s="93">
        <f t="shared" si="1"/>
        <v>0</v>
      </c>
      <c r="E81" s="34">
        <v>15.61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115.36</v>
      </c>
      <c r="N81">
        <v>272.83</v>
      </c>
      <c r="O81">
        <v>100.52</v>
      </c>
      <c r="P81">
        <v>10.4</v>
      </c>
      <c r="Q81">
        <v>43.01</v>
      </c>
      <c r="R81" s="93">
        <v>0</v>
      </c>
      <c r="S81" s="93">
        <v>0</v>
      </c>
      <c r="T81" s="93">
        <v>0</v>
      </c>
      <c r="U81">
        <v>10.59</v>
      </c>
      <c r="V81">
        <v>0</v>
      </c>
      <c r="W81">
        <v>8.35</v>
      </c>
      <c r="X81">
        <v>30</v>
      </c>
      <c r="Y81">
        <v>10</v>
      </c>
      <c r="Z81">
        <v>10</v>
      </c>
      <c r="AA81">
        <v>0.05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12</v>
      </c>
      <c r="AH81">
        <v>27.33</v>
      </c>
      <c r="AI81">
        <v>27.33</v>
      </c>
      <c r="AJ81">
        <v>31.28</v>
      </c>
      <c r="AK81">
        <v>0</v>
      </c>
      <c r="AL81">
        <v>0</v>
      </c>
    </row>
    <row r="82" spans="1:38">
      <c r="A82" t="s">
        <v>124</v>
      </c>
      <c r="B82" s="34">
        <v>261.97000000000003</v>
      </c>
      <c r="C82" s="34">
        <v>87.03</v>
      </c>
      <c r="D82" s="93">
        <f t="shared" si="1"/>
        <v>0</v>
      </c>
      <c r="E82" s="34">
        <v>15.61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100.52</v>
      </c>
      <c r="P82">
        <v>10.4</v>
      </c>
      <c r="Q82">
        <v>43.01</v>
      </c>
      <c r="R82" s="93">
        <v>0</v>
      </c>
      <c r="S82" s="93">
        <v>0</v>
      </c>
      <c r="T82" s="93">
        <v>0</v>
      </c>
      <c r="U82">
        <v>10.59</v>
      </c>
      <c r="V82">
        <v>0</v>
      </c>
      <c r="W82">
        <v>8.35</v>
      </c>
      <c r="X82">
        <v>29.5</v>
      </c>
      <c r="Y82">
        <v>9.84</v>
      </c>
      <c r="Z82">
        <v>9.83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11.34</v>
      </c>
      <c r="AH82">
        <v>27.67</v>
      </c>
      <c r="AI82">
        <v>27.67</v>
      </c>
      <c r="AJ82">
        <v>31.28</v>
      </c>
      <c r="AK82">
        <v>0</v>
      </c>
      <c r="AL82">
        <v>0</v>
      </c>
    </row>
    <row r="83" spans="1:38">
      <c r="A83" t="s">
        <v>125</v>
      </c>
      <c r="B83" s="34">
        <v>261.97000000000003</v>
      </c>
      <c r="C83" s="34">
        <v>87.03</v>
      </c>
      <c r="D83" s="93">
        <f t="shared" si="1"/>
        <v>0</v>
      </c>
      <c r="E83" s="34">
        <v>15.61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115.36</v>
      </c>
      <c r="N83">
        <v>272.83</v>
      </c>
      <c r="O83">
        <v>100.52</v>
      </c>
      <c r="P83">
        <v>10.4</v>
      </c>
      <c r="Q83">
        <v>43.01</v>
      </c>
      <c r="R83" s="93">
        <v>0</v>
      </c>
      <c r="S83" s="93">
        <v>0</v>
      </c>
      <c r="T83" s="93">
        <v>0</v>
      </c>
      <c r="U83">
        <v>10.59</v>
      </c>
      <c r="V83">
        <v>0</v>
      </c>
      <c r="W83">
        <v>8.35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28.33</v>
      </c>
      <c r="AI83">
        <v>28.33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261.97000000000003</v>
      </c>
      <c r="C84" s="34">
        <v>87.03</v>
      </c>
      <c r="D84" s="93">
        <f t="shared" si="1"/>
        <v>0</v>
      </c>
      <c r="E84" s="34">
        <v>15.61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115.36</v>
      </c>
      <c r="N84">
        <v>272.83</v>
      </c>
      <c r="O84">
        <v>100.52</v>
      </c>
      <c r="P84">
        <v>10.4</v>
      </c>
      <c r="Q84">
        <v>43.01</v>
      </c>
      <c r="R84" s="93">
        <v>0</v>
      </c>
      <c r="S84" s="93">
        <v>0</v>
      </c>
      <c r="T84" s="93">
        <v>0</v>
      </c>
      <c r="U84">
        <v>10.59</v>
      </c>
      <c r="V84">
        <v>0</v>
      </c>
      <c r="W84">
        <v>8.35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29</v>
      </c>
      <c r="AI84">
        <v>29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261.97000000000003</v>
      </c>
      <c r="C85" s="34">
        <v>87.03</v>
      </c>
      <c r="D85" s="93">
        <f t="shared" si="1"/>
        <v>0</v>
      </c>
      <c r="E85" s="34">
        <v>15.61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115.36</v>
      </c>
      <c r="N85">
        <v>272.83</v>
      </c>
      <c r="O85">
        <v>100.52</v>
      </c>
      <c r="P85">
        <v>10.4</v>
      </c>
      <c r="Q85">
        <v>42.81</v>
      </c>
      <c r="R85" s="93">
        <v>0</v>
      </c>
      <c r="S85" s="93">
        <v>0</v>
      </c>
      <c r="T85" s="93">
        <v>0</v>
      </c>
      <c r="U85">
        <v>10.59</v>
      </c>
      <c r="V85">
        <v>0</v>
      </c>
      <c r="W85">
        <v>8.35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29.33</v>
      </c>
      <c r="AI85">
        <v>29.33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261.97000000000003</v>
      </c>
      <c r="C86" s="34">
        <v>87.03</v>
      </c>
      <c r="D86" s="93">
        <f t="shared" si="1"/>
        <v>0</v>
      </c>
      <c r="E86" s="34">
        <v>15.61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115.36</v>
      </c>
      <c r="N86">
        <v>272.83</v>
      </c>
      <c r="O86">
        <v>100.52</v>
      </c>
      <c r="P86">
        <v>10.4</v>
      </c>
      <c r="Q86">
        <v>42.21</v>
      </c>
      <c r="R86" s="93">
        <v>0</v>
      </c>
      <c r="S86" s="93">
        <v>0</v>
      </c>
      <c r="T86" s="93">
        <v>0</v>
      </c>
      <c r="U86">
        <v>10.59</v>
      </c>
      <c r="V86">
        <v>0</v>
      </c>
      <c r="W86">
        <v>8.35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28.67</v>
      </c>
      <c r="AI86">
        <v>28.67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261.97000000000003</v>
      </c>
      <c r="C87" s="34">
        <v>87.03</v>
      </c>
      <c r="D87" s="93">
        <f t="shared" si="1"/>
        <v>0</v>
      </c>
      <c r="E87" s="34">
        <v>15.61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115.36</v>
      </c>
      <c r="N87">
        <v>272.83</v>
      </c>
      <c r="O87">
        <v>100.52</v>
      </c>
      <c r="P87">
        <v>10.32</v>
      </c>
      <c r="Q87">
        <v>41.01</v>
      </c>
      <c r="R87" s="93">
        <v>0</v>
      </c>
      <c r="S87" s="93">
        <v>0</v>
      </c>
      <c r="T87" s="93">
        <v>0</v>
      </c>
      <c r="U87">
        <v>10.44</v>
      </c>
      <c r="V87">
        <v>0</v>
      </c>
      <c r="W87">
        <v>8.7200000000000006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36.67</v>
      </c>
      <c r="AI87">
        <v>36.67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261.97000000000003</v>
      </c>
      <c r="C88" s="34">
        <v>87.03</v>
      </c>
      <c r="D88" s="93">
        <f t="shared" si="1"/>
        <v>0</v>
      </c>
      <c r="E88" s="34">
        <v>15.61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115.36</v>
      </c>
      <c r="N88">
        <v>272.83</v>
      </c>
      <c r="O88">
        <v>100.52</v>
      </c>
      <c r="P88">
        <v>10.32</v>
      </c>
      <c r="Q88">
        <v>38.409999999999997</v>
      </c>
      <c r="R88" s="93">
        <v>0</v>
      </c>
      <c r="S88" s="93">
        <v>0</v>
      </c>
      <c r="T88" s="93">
        <v>0</v>
      </c>
      <c r="U88">
        <v>10.44</v>
      </c>
      <c r="V88">
        <v>0</v>
      </c>
      <c r="W88">
        <v>8.7200000000000006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35.33</v>
      </c>
      <c r="AI88">
        <v>35.33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261.97000000000003</v>
      </c>
      <c r="C89" s="34">
        <v>87.03</v>
      </c>
      <c r="D89" s="93">
        <f t="shared" si="1"/>
        <v>0</v>
      </c>
      <c r="E89" s="34">
        <v>15.61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115.36</v>
      </c>
      <c r="N89">
        <v>272.83</v>
      </c>
      <c r="O89">
        <v>100.52</v>
      </c>
      <c r="P89">
        <v>10.4</v>
      </c>
      <c r="Q89">
        <v>37.020000000000003</v>
      </c>
      <c r="R89" s="93">
        <v>0</v>
      </c>
      <c r="S89" s="93">
        <v>0</v>
      </c>
      <c r="T89" s="93">
        <v>0</v>
      </c>
      <c r="U89">
        <v>10.44</v>
      </c>
      <c r="V89">
        <v>0</v>
      </c>
      <c r="W89">
        <v>8.7200000000000006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34.33</v>
      </c>
      <c r="AI89">
        <v>34.33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261.97000000000003</v>
      </c>
      <c r="C90" s="34">
        <v>87.03</v>
      </c>
      <c r="D90" s="93">
        <f t="shared" si="1"/>
        <v>0</v>
      </c>
      <c r="E90" s="34">
        <v>15.61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115.36</v>
      </c>
      <c r="N90">
        <v>272.83</v>
      </c>
      <c r="O90">
        <v>100.52</v>
      </c>
      <c r="P90">
        <v>10.4</v>
      </c>
      <c r="Q90">
        <v>34.020000000000003</v>
      </c>
      <c r="R90" s="93">
        <v>0</v>
      </c>
      <c r="S90" s="93">
        <v>0</v>
      </c>
      <c r="T90" s="93">
        <v>0</v>
      </c>
      <c r="U90">
        <v>10.44</v>
      </c>
      <c r="V90">
        <v>0</v>
      </c>
      <c r="W90">
        <v>8.7200000000000006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34.33</v>
      </c>
      <c r="AI90">
        <v>34.33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261.97000000000003</v>
      </c>
      <c r="C91" s="34">
        <v>87.03</v>
      </c>
      <c r="D91" s="93">
        <f t="shared" si="1"/>
        <v>0</v>
      </c>
      <c r="E91" s="34">
        <v>15.61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115.36</v>
      </c>
      <c r="N91">
        <v>272.83</v>
      </c>
      <c r="O91">
        <v>100.52</v>
      </c>
      <c r="P91">
        <v>10.4</v>
      </c>
      <c r="Q91">
        <v>32.22</v>
      </c>
      <c r="R91" s="93">
        <v>0</v>
      </c>
      <c r="S91" s="93">
        <v>0</v>
      </c>
      <c r="T91" s="93">
        <v>0</v>
      </c>
      <c r="U91">
        <v>10.29</v>
      </c>
      <c r="V91">
        <v>0</v>
      </c>
      <c r="W91">
        <v>9.09</v>
      </c>
      <c r="X91">
        <v>38</v>
      </c>
      <c r="Y91">
        <v>12.66</v>
      </c>
      <c r="Z91">
        <v>12.67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</v>
      </c>
      <c r="AH91">
        <v>43.33</v>
      </c>
      <c r="AI91">
        <v>43.33</v>
      </c>
      <c r="AJ91">
        <v>31.28</v>
      </c>
      <c r="AK91">
        <v>0</v>
      </c>
      <c r="AL91">
        <v>0</v>
      </c>
    </row>
    <row r="92" spans="1:38">
      <c r="A92" t="s">
        <v>134</v>
      </c>
      <c r="B92" s="34">
        <v>261.97000000000003</v>
      </c>
      <c r="C92" s="34">
        <v>87.03</v>
      </c>
      <c r="D92" s="93">
        <f t="shared" si="1"/>
        <v>0</v>
      </c>
      <c r="E92" s="34">
        <v>15.61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115.36</v>
      </c>
      <c r="N92">
        <v>272.83</v>
      </c>
      <c r="O92">
        <v>100.52</v>
      </c>
      <c r="P92">
        <v>10.4</v>
      </c>
      <c r="Q92">
        <v>30.42</v>
      </c>
      <c r="R92" s="93">
        <v>0</v>
      </c>
      <c r="S92" s="93">
        <v>0</v>
      </c>
      <c r="T92" s="93">
        <v>0</v>
      </c>
      <c r="U92">
        <v>10.29</v>
      </c>
      <c r="V92">
        <v>0</v>
      </c>
      <c r="W92">
        <v>9.09</v>
      </c>
      <c r="X92">
        <v>37.5</v>
      </c>
      <c r="Y92">
        <v>12.5</v>
      </c>
      <c r="Z92">
        <v>12.5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10.66</v>
      </c>
      <c r="AH92">
        <v>44</v>
      </c>
      <c r="AI92">
        <v>44</v>
      </c>
      <c r="AJ92">
        <v>31.28</v>
      </c>
      <c r="AK92">
        <v>0</v>
      </c>
      <c r="AL92">
        <v>0</v>
      </c>
    </row>
    <row r="93" spans="1:38">
      <c r="A93" t="s">
        <v>135</v>
      </c>
      <c r="B93" s="34">
        <v>261.97000000000003</v>
      </c>
      <c r="C93" s="34">
        <v>87.03</v>
      </c>
      <c r="D93" s="93">
        <f t="shared" si="1"/>
        <v>0</v>
      </c>
      <c r="E93" s="34">
        <v>15.61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115.36</v>
      </c>
      <c r="N93">
        <v>272.83</v>
      </c>
      <c r="O93">
        <v>100.52</v>
      </c>
      <c r="P93">
        <v>10.4</v>
      </c>
      <c r="Q93">
        <v>27.01</v>
      </c>
      <c r="R93" s="93">
        <v>0</v>
      </c>
      <c r="S93" s="93">
        <v>0</v>
      </c>
      <c r="T93" s="93">
        <v>0</v>
      </c>
      <c r="U93">
        <v>10.29</v>
      </c>
      <c r="V93">
        <v>0</v>
      </c>
      <c r="W93">
        <v>9.09</v>
      </c>
      <c r="X93">
        <v>36.5</v>
      </c>
      <c r="Y93">
        <v>12.16</v>
      </c>
      <c r="Z93">
        <v>12.17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</v>
      </c>
      <c r="AH93">
        <v>43.67</v>
      </c>
      <c r="AI93">
        <v>43.67</v>
      </c>
      <c r="AJ93">
        <v>31.28</v>
      </c>
      <c r="AK93">
        <v>0</v>
      </c>
      <c r="AL93">
        <v>0</v>
      </c>
    </row>
    <row r="94" spans="1:38">
      <c r="A94" t="s">
        <v>136</v>
      </c>
      <c r="B94" s="34">
        <v>261.97000000000003</v>
      </c>
      <c r="C94" s="34">
        <v>87.03</v>
      </c>
      <c r="D94" s="93">
        <f t="shared" si="1"/>
        <v>0</v>
      </c>
      <c r="E94" s="34">
        <v>15.61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115.36</v>
      </c>
      <c r="N94">
        <v>272.83</v>
      </c>
      <c r="O94">
        <v>100.52</v>
      </c>
      <c r="P94">
        <v>10.4</v>
      </c>
      <c r="Q94">
        <v>26.61</v>
      </c>
      <c r="R94" s="93">
        <v>0</v>
      </c>
      <c r="S94" s="93">
        <v>0</v>
      </c>
      <c r="T94" s="93">
        <v>0</v>
      </c>
      <c r="U94">
        <v>10.29</v>
      </c>
      <c r="V94">
        <v>0</v>
      </c>
      <c r="W94">
        <v>9.09</v>
      </c>
      <c r="X94">
        <v>36</v>
      </c>
      <c r="Y94">
        <v>12</v>
      </c>
      <c r="Z94">
        <v>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</v>
      </c>
      <c r="AH94">
        <v>44.33</v>
      </c>
      <c r="AI94">
        <v>44.33</v>
      </c>
      <c r="AJ94">
        <v>31.28</v>
      </c>
      <c r="AK94">
        <v>0</v>
      </c>
      <c r="AL94">
        <v>0</v>
      </c>
    </row>
    <row r="95" spans="1:38">
      <c r="A95" t="s">
        <v>137</v>
      </c>
      <c r="B95" s="34">
        <v>261.97000000000003</v>
      </c>
      <c r="C95" s="34">
        <v>87.03</v>
      </c>
      <c r="D95" s="93">
        <f t="shared" si="1"/>
        <v>0</v>
      </c>
      <c r="E95" s="34">
        <v>15.61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115.36</v>
      </c>
      <c r="N95">
        <v>272.83</v>
      </c>
      <c r="O95">
        <v>100.52</v>
      </c>
      <c r="P95">
        <v>10.4</v>
      </c>
      <c r="Q95">
        <v>26.61</v>
      </c>
      <c r="R95" s="93">
        <v>0</v>
      </c>
      <c r="S95" s="93">
        <v>0</v>
      </c>
      <c r="T95" s="93">
        <v>0</v>
      </c>
      <c r="U95">
        <v>10.130000000000001</v>
      </c>
      <c r="V95">
        <v>0</v>
      </c>
      <c r="W95">
        <v>8.82</v>
      </c>
      <c r="X95">
        <v>35</v>
      </c>
      <c r="Y95">
        <v>11.66</v>
      </c>
      <c r="Z95">
        <v>11.67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</v>
      </c>
      <c r="AH95">
        <v>43.33</v>
      </c>
      <c r="AI95">
        <v>43.33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4">
        <v>261.97000000000003</v>
      </c>
      <c r="C96" s="34">
        <v>87.03</v>
      </c>
      <c r="D96" s="93">
        <f t="shared" si="1"/>
        <v>0</v>
      </c>
      <c r="E96" s="34">
        <v>15.61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115.36</v>
      </c>
      <c r="N96">
        <v>272.83</v>
      </c>
      <c r="O96">
        <v>100.52</v>
      </c>
      <c r="P96">
        <v>10.4</v>
      </c>
      <c r="Q96">
        <v>27.21</v>
      </c>
      <c r="R96" s="93">
        <v>0</v>
      </c>
      <c r="S96" s="93">
        <v>0</v>
      </c>
      <c r="T96" s="93">
        <v>0</v>
      </c>
      <c r="U96">
        <v>10.130000000000001</v>
      </c>
      <c r="V96">
        <v>0</v>
      </c>
      <c r="W96">
        <v>8.82</v>
      </c>
      <c r="X96">
        <v>32.5</v>
      </c>
      <c r="Y96">
        <v>10.84</v>
      </c>
      <c r="Z96">
        <v>10.83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14.66</v>
      </c>
      <c r="AH96">
        <v>42.33</v>
      </c>
      <c r="AI96">
        <v>42.33</v>
      </c>
      <c r="AJ96">
        <v>31.29</v>
      </c>
      <c r="AK96">
        <v>0</v>
      </c>
      <c r="AL96">
        <v>0</v>
      </c>
    </row>
    <row r="97" spans="1:50">
      <c r="A97" t="s">
        <v>139</v>
      </c>
      <c r="B97" s="34">
        <v>261.97000000000003</v>
      </c>
      <c r="C97" s="34">
        <v>87.03</v>
      </c>
      <c r="D97" s="93">
        <f t="shared" si="1"/>
        <v>0</v>
      </c>
      <c r="E97" s="34">
        <v>15.61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115.36</v>
      </c>
      <c r="N97">
        <v>272.83</v>
      </c>
      <c r="O97">
        <v>100.52</v>
      </c>
      <c r="P97">
        <v>10.4</v>
      </c>
      <c r="Q97">
        <v>28.01</v>
      </c>
      <c r="R97" s="93">
        <v>0</v>
      </c>
      <c r="S97" s="93">
        <v>0</v>
      </c>
      <c r="T97" s="93">
        <v>0</v>
      </c>
      <c r="U97">
        <v>10.130000000000001</v>
      </c>
      <c r="V97">
        <v>0</v>
      </c>
      <c r="W97">
        <v>8.82</v>
      </c>
      <c r="X97">
        <v>30</v>
      </c>
      <c r="Y97">
        <v>10</v>
      </c>
      <c r="Z97">
        <v>10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14.34</v>
      </c>
      <c r="AH97">
        <v>41.67</v>
      </c>
      <c r="AI97">
        <v>41.67</v>
      </c>
      <c r="AJ97">
        <v>31.29</v>
      </c>
      <c r="AK97">
        <v>0</v>
      </c>
      <c r="AL97">
        <v>0</v>
      </c>
    </row>
    <row r="98" spans="1:50">
      <c r="A98" t="s">
        <v>140</v>
      </c>
      <c r="B98" s="34">
        <v>261.97000000000003</v>
      </c>
      <c r="C98" s="34">
        <v>87.03</v>
      </c>
      <c r="D98" s="93">
        <f t="shared" si="1"/>
        <v>0</v>
      </c>
      <c r="E98" s="34">
        <v>15.61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115.36</v>
      </c>
      <c r="N98">
        <v>272.83</v>
      </c>
      <c r="O98">
        <v>100.52</v>
      </c>
      <c r="P98">
        <v>10.4</v>
      </c>
      <c r="Q98">
        <v>28.41</v>
      </c>
      <c r="R98" s="93">
        <v>0</v>
      </c>
      <c r="S98" s="93">
        <v>0</v>
      </c>
      <c r="T98" s="93">
        <v>0</v>
      </c>
      <c r="U98">
        <v>10.130000000000001</v>
      </c>
      <c r="V98">
        <v>0</v>
      </c>
      <c r="W98">
        <v>8.82</v>
      </c>
      <c r="X98">
        <v>27.5</v>
      </c>
      <c r="Y98">
        <v>9.16</v>
      </c>
      <c r="Z98">
        <v>9.17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</v>
      </c>
      <c r="AH98">
        <v>40</v>
      </c>
      <c r="AI98">
        <v>40</v>
      </c>
      <c r="AJ98">
        <v>31.29</v>
      </c>
      <c r="AK98">
        <v>0</v>
      </c>
      <c r="AL98">
        <v>0</v>
      </c>
    </row>
    <row r="99" spans="1:50">
      <c r="A99" t="s">
        <v>141</v>
      </c>
      <c r="B99" s="34">
        <f>SUM(B3:B98)/4000</f>
        <v>6.1065300000000047</v>
      </c>
      <c r="C99" s="34">
        <f t="shared" ref="C99:P99" si="2">SUM(C3:C98)/4000</f>
        <v>1.9102049999999977</v>
      </c>
      <c r="D99" s="93">
        <f t="shared" ref="D99" si="3">SUM(D3:D98)/4000</f>
        <v>0.91721999999999959</v>
      </c>
      <c r="E99" s="34">
        <f>SUM(E3:E98)/4000</f>
        <v>0.22541500000000017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0.12043749999999998</v>
      </c>
      <c r="K99" s="37">
        <f t="shared" si="2"/>
        <v>0.12043749999999998</v>
      </c>
      <c r="L99" s="37">
        <f t="shared" si="2"/>
        <v>0.12345249999999998</v>
      </c>
      <c r="M99">
        <f t="shared" si="2"/>
        <v>2.4859124999999991</v>
      </c>
      <c r="N99">
        <f t="shared" si="2"/>
        <v>6.3972075000000128</v>
      </c>
      <c r="O99">
        <f t="shared" si="2"/>
        <v>2.4063025000000056</v>
      </c>
      <c r="P99">
        <f t="shared" si="2"/>
        <v>0.21190749999999989</v>
      </c>
      <c r="Q99">
        <f t="shared" ref="Q99:AF99" si="5">SUM(Q3:Q98)/4000</f>
        <v>0.59475</v>
      </c>
      <c r="R99" s="93">
        <f t="shared" si="5"/>
        <v>0.32232000000000016</v>
      </c>
      <c r="S99" s="93">
        <f t="shared" si="5"/>
        <v>0.28923250000000011</v>
      </c>
      <c r="T99" s="93">
        <f t="shared" si="5"/>
        <v>0.30566749999999998</v>
      </c>
      <c r="U99">
        <f t="shared" si="5"/>
        <v>0.21944500000000011</v>
      </c>
      <c r="V99">
        <f t="shared" si="5"/>
        <v>0.94921664649999982</v>
      </c>
      <c r="W99">
        <f t="shared" si="5"/>
        <v>0.17406500000000008</v>
      </c>
      <c r="X99">
        <f t="shared" si="5"/>
        <v>0.97587500000000005</v>
      </c>
      <c r="Y99">
        <f t="shared" si="5"/>
        <v>0.32528500000000005</v>
      </c>
      <c r="Z99">
        <f t="shared" si="5"/>
        <v>0.325295</v>
      </c>
      <c r="AA99">
        <f t="shared" si="5"/>
        <v>1.9078524999999995</v>
      </c>
      <c r="AB99">
        <f t="shared" si="5"/>
        <v>0.38158000000000003</v>
      </c>
      <c r="AC99">
        <f t="shared" si="5"/>
        <v>0.76255000000000006</v>
      </c>
      <c r="AD99">
        <f t="shared" si="5"/>
        <v>0.38776749999999993</v>
      </c>
      <c r="AE99">
        <f t="shared" si="5"/>
        <v>0.73350000000000004</v>
      </c>
      <c r="AF99">
        <f t="shared" si="5"/>
        <v>0.36799999999999999</v>
      </c>
      <c r="AG99">
        <f t="shared" ref="AG99:AM99" si="6">SUM(AG3:AG98)/4000</f>
        <v>0.31922499999999987</v>
      </c>
      <c r="AH99">
        <f t="shared" si="6"/>
        <v>0.8944074999999998</v>
      </c>
      <c r="AI99">
        <f t="shared" si="6"/>
        <v>0.8944074999999998</v>
      </c>
      <c r="AJ99">
        <f t="shared" si="6"/>
        <v>0.72174500000000053</v>
      </c>
      <c r="AK99">
        <f t="shared" si="6"/>
        <v>1.548</v>
      </c>
      <c r="AL99">
        <f t="shared" si="6"/>
        <v>0.65925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48.42</v>
      </c>
      <c r="E3">
        <v>0</v>
      </c>
      <c r="F3">
        <v>0</v>
      </c>
      <c r="G3">
        <v>73.565281999999996</v>
      </c>
      <c r="H3">
        <v>0</v>
      </c>
      <c r="I3">
        <v>0</v>
      </c>
      <c r="J3">
        <v>68.129650999999996</v>
      </c>
      <c r="K3">
        <v>493.85228865662094</v>
      </c>
      <c r="L3">
        <v>17.45</v>
      </c>
      <c r="M3">
        <v>63.785083479157763</v>
      </c>
      <c r="N3">
        <v>52.911879030247484</v>
      </c>
      <c r="O3">
        <v>73.963955412969284</v>
      </c>
      <c r="P3">
        <v>27.30918717916369</v>
      </c>
      <c r="Q3">
        <v>8.2144054662379418</v>
      </c>
      <c r="R3">
        <v>18.864996204270462</v>
      </c>
      <c r="S3">
        <v>11.755086629685156</v>
      </c>
      <c r="T3">
        <v>1.4207343020134227</v>
      </c>
      <c r="U3">
        <v>57.960767204610107</v>
      </c>
      <c r="V3">
        <v>8.2624371610845309</v>
      </c>
      <c r="W3">
        <v>18.780858311022701</v>
      </c>
      <c r="X3">
        <v>62.381440585791729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18.699929376369177</v>
      </c>
      <c r="AE3">
        <v>25.425431525090303</v>
      </c>
      <c r="AF3">
        <v>0</v>
      </c>
      <c r="AG3">
        <v>30.268166884111295</v>
      </c>
      <c r="AH3">
        <v>77.229319632328796</v>
      </c>
      <c r="AI3">
        <v>1.8356990100858326</v>
      </c>
      <c r="AJ3">
        <v>0</v>
      </c>
      <c r="AK3">
        <v>29.407970377531047</v>
      </c>
      <c r="AL3">
        <v>60.225970618416511</v>
      </c>
      <c r="AM3">
        <v>8.0737427045288879</v>
      </c>
      <c r="AN3">
        <v>6.3872114431780688E-2</v>
      </c>
      <c r="AO3">
        <v>0</v>
      </c>
      <c r="AP3">
        <v>1.5742727097763045</v>
      </c>
      <c r="AQ3">
        <v>0</v>
      </c>
      <c r="AR3">
        <v>15.440040417844195</v>
      </c>
      <c r="AS3">
        <v>16.271035637475553</v>
      </c>
      <c r="AT3">
        <v>0</v>
      </c>
      <c r="AU3">
        <v>0</v>
      </c>
      <c r="AV3">
        <v>0</v>
      </c>
      <c r="AW3">
        <v>0</v>
      </c>
      <c r="AX3">
        <v>0</v>
      </c>
      <c r="AY3">
        <v>3.8289980149068317</v>
      </c>
      <c r="AZ3">
        <v>4.0896604614525138</v>
      </c>
      <c r="BA3">
        <v>3.0994038095238094</v>
      </c>
      <c r="BB3">
        <v>2.4600095164410059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1461.4883072682183</v>
      </c>
    </row>
    <row r="4" spans="1:117">
      <c r="A4" t="s">
        <v>46</v>
      </c>
      <c r="B4">
        <v>0</v>
      </c>
      <c r="C4">
        <v>0</v>
      </c>
      <c r="D4">
        <v>48.42</v>
      </c>
      <c r="E4">
        <v>0</v>
      </c>
      <c r="F4">
        <v>0</v>
      </c>
      <c r="G4">
        <v>73.565281999999996</v>
      </c>
      <c r="H4">
        <v>0</v>
      </c>
      <c r="I4">
        <v>0</v>
      </c>
      <c r="J4">
        <v>68.129650999999996</v>
      </c>
      <c r="K4">
        <v>493.85228865662094</v>
      </c>
      <c r="L4">
        <v>17.45</v>
      </c>
      <c r="M4">
        <v>63.785083479157763</v>
      </c>
      <c r="N4">
        <v>52.911879030247484</v>
      </c>
      <c r="O4">
        <v>73.963955412969284</v>
      </c>
      <c r="P4">
        <v>30.961057350409408</v>
      </c>
      <c r="Q4">
        <v>8.5529732263374481</v>
      </c>
      <c r="R4">
        <v>18.864996204270462</v>
      </c>
      <c r="S4">
        <v>11.755086629685156</v>
      </c>
      <c r="T4">
        <v>1.4207343020134227</v>
      </c>
      <c r="U4">
        <v>57.960767204610107</v>
      </c>
      <c r="V4">
        <v>8.2624371610845309</v>
      </c>
      <c r="W4">
        <v>18.780858311022701</v>
      </c>
      <c r="X4">
        <v>62.381440585791729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18.699929376369177</v>
      </c>
      <c r="AE4">
        <v>25.425431525090303</v>
      </c>
      <c r="AF4">
        <v>0</v>
      </c>
      <c r="AG4">
        <v>30.268166884111295</v>
      </c>
      <c r="AH4">
        <v>77.229319632328796</v>
      </c>
      <c r="AI4">
        <v>1.8356990100858326</v>
      </c>
      <c r="AJ4">
        <v>0</v>
      </c>
      <c r="AK4">
        <v>29.407970377531047</v>
      </c>
      <c r="AL4">
        <v>60.225970618416511</v>
      </c>
      <c r="AM4">
        <v>8.0737427045288879</v>
      </c>
      <c r="AN4">
        <v>6.3872114431780688E-2</v>
      </c>
      <c r="AO4">
        <v>0</v>
      </c>
      <c r="AP4">
        <v>1.5742727097763045</v>
      </c>
      <c r="AQ4">
        <v>0</v>
      </c>
      <c r="AR4">
        <v>15.440040417844195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3.8289980149068317</v>
      </c>
      <c r="AZ4">
        <v>4.0896604614525138</v>
      </c>
      <c r="BA4">
        <v>3.0994038095238094</v>
      </c>
      <c r="BB4">
        <v>2.4600095164410059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1465.4787451995635</v>
      </c>
    </row>
    <row r="5" spans="1:117">
      <c r="A5" t="s">
        <v>47</v>
      </c>
      <c r="B5">
        <v>0</v>
      </c>
      <c r="C5">
        <v>0</v>
      </c>
      <c r="D5">
        <v>48.42</v>
      </c>
      <c r="E5">
        <v>0</v>
      </c>
      <c r="F5">
        <v>0</v>
      </c>
      <c r="G5">
        <v>73.565281999999996</v>
      </c>
      <c r="H5">
        <v>0</v>
      </c>
      <c r="I5">
        <v>0</v>
      </c>
      <c r="J5">
        <v>68.129650999999996</v>
      </c>
      <c r="K5">
        <v>493.85228865662094</v>
      </c>
      <c r="L5">
        <v>17.45</v>
      </c>
      <c r="M5">
        <v>63.785083479157763</v>
      </c>
      <c r="N5">
        <v>52.911879030247484</v>
      </c>
      <c r="O5">
        <v>73.963955412969284</v>
      </c>
      <c r="P5">
        <v>22.901713328286171</v>
      </c>
      <c r="Q5">
        <v>7.545464717201166</v>
      </c>
      <c r="R5">
        <v>18.864996204270462</v>
      </c>
      <c r="S5">
        <v>11.755086629685156</v>
      </c>
      <c r="T5">
        <v>1.4207343020134227</v>
      </c>
      <c r="U5">
        <v>57.960767204610107</v>
      </c>
      <c r="V5">
        <v>8.2624371610845309</v>
      </c>
      <c r="W5">
        <v>18.780858311022701</v>
      </c>
      <c r="X5">
        <v>62.381440585791729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18.699929376369177</v>
      </c>
      <c r="AE5">
        <v>25.425431525090303</v>
      </c>
      <c r="AF5">
        <v>0</v>
      </c>
      <c r="AG5">
        <v>30.268166884111295</v>
      </c>
      <c r="AH5">
        <v>77.229319632328796</v>
      </c>
      <c r="AI5">
        <v>1.8356990100858326</v>
      </c>
      <c r="AJ5">
        <v>0</v>
      </c>
      <c r="AK5">
        <v>29.407970377531047</v>
      </c>
      <c r="AL5">
        <v>60.225970618416511</v>
      </c>
      <c r="AM5">
        <v>5.3797713569783117</v>
      </c>
      <c r="AN5">
        <v>6.3872114431780688E-2</v>
      </c>
      <c r="AO5">
        <v>0</v>
      </c>
      <c r="AP5">
        <v>1.5742727097763045</v>
      </c>
      <c r="AQ5">
        <v>0</v>
      </c>
      <c r="AR5">
        <v>15.440040417844195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3.8289980149068317</v>
      </c>
      <c r="AZ5">
        <v>4.0896604614525138</v>
      </c>
      <c r="BA5">
        <v>3.0994038095238094</v>
      </c>
      <c r="BB5">
        <v>2.4600095164410059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1453.7179213207535</v>
      </c>
    </row>
    <row r="6" spans="1:117">
      <c r="A6" t="s">
        <v>48</v>
      </c>
      <c r="B6">
        <v>0</v>
      </c>
      <c r="C6">
        <v>0</v>
      </c>
      <c r="D6">
        <v>48.42</v>
      </c>
      <c r="E6">
        <v>0</v>
      </c>
      <c r="F6">
        <v>0</v>
      </c>
      <c r="G6">
        <v>73.565281999999996</v>
      </c>
      <c r="H6">
        <v>0</v>
      </c>
      <c r="I6">
        <v>0</v>
      </c>
      <c r="J6">
        <v>68.129650999999996</v>
      </c>
      <c r="K6">
        <v>493.85228865662094</v>
      </c>
      <c r="L6">
        <v>17.45</v>
      </c>
      <c r="M6">
        <v>63.785083479157763</v>
      </c>
      <c r="N6">
        <v>52.911879030247484</v>
      </c>
      <c r="O6">
        <v>73.963955412969284</v>
      </c>
      <c r="P6">
        <v>22.901713328286171</v>
      </c>
      <c r="Q6">
        <v>7.545464717201166</v>
      </c>
      <c r="R6">
        <v>18.864996204270462</v>
      </c>
      <c r="S6">
        <v>11.755086629685156</v>
      </c>
      <c r="T6">
        <v>1.4207343020134227</v>
      </c>
      <c r="U6">
        <v>57.960767204610107</v>
      </c>
      <c r="V6">
        <v>8.2624371610845309</v>
      </c>
      <c r="W6">
        <v>18.780858311022701</v>
      </c>
      <c r="X6">
        <v>62.381440585791729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18.699929376369177</v>
      </c>
      <c r="AE6">
        <v>25.425431525090303</v>
      </c>
      <c r="AF6">
        <v>0</v>
      </c>
      <c r="AG6">
        <v>30.268166884111295</v>
      </c>
      <c r="AH6">
        <v>77.229319632328796</v>
      </c>
      <c r="AI6">
        <v>1.8356990100858326</v>
      </c>
      <c r="AJ6">
        <v>0</v>
      </c>
      <c r="AK6">
        <v>29.407970377531047</v>
      </c>
      <c r="AL6">
        <v>60.225970618416511</v>
      </c>
      <c r="AM6">
        <v>5.3797713569783117</v>
      </c>
      <c r="AN6">
        <v>6.3872114431780688E-2</v>
      </c>
      <c r="AO6">
        <v>0</v>
      </c>
      <c r="AP6">
        <v>1.5742727097763045</v>
      </c>
      <c r="AQ6">
        <v>0</v>
      </c>
      <c r="AR6">
        <v>15.440040417844195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3.8289980149068317</v>
      </c>
      <c r="AZ6">
        <v>4.0896604614525138</v>
      </c>
      <c r="BA6">
        <v>3.0994038095238094</v>
      </c>
      <c r="BB6">
        <v>2.4600095164410059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1453.7179213207535</v>
      </c>
    </row>
    <row r="7" spans="1:117">
      <c r="A7" t="s">
        <v>49</v>
      </c>
      <c r="B7">
        <v>0</v>
      </c>
      <c r="C7">
        <v>0</v>
      </c>
      <c r="D7">
        <v>48.42</v>
      </c>
      <c r="E7">
        <v>0</v>
      </c>
      <c r="F7">
        <v>0</v>
      </c>
      <c r="G7">
        <v>74.615914141330478</v>
      </c>
      <c r="H7">
        <v>0</v>
      </c>
      <c r="I7">
        <v>0</v>
      </c>
      <c r="J7">
        <v>68.129650999999996</v>
      </c>
      <c r="K7">
        <v>493.85228865662094</v>
      </c>
      <c r="L7">
        <v>17.45</v>
      </c>
      <c r="M7">
        <v>63.785083479157763</v>
      </c>
      <c r="N7">
        <v>52.911879030247484</v>
      </c>
      <c r="O7">
        <v>73.963955412969284</v>
      </c>
      <c r="P7">
        <v>22.901713328286171</v>
      </c>
      <c r="Q7">
        <v>7.545464717201166</v>
      </c>
      <c r="R7">
        <v>18.864996204270462</v>
      </c>
      <c r="S7">
        <v>11.755086629685156</v>
      </c>
      <c r="T7">
        <v>1.4207343020134227</v>
      </c>
      <c r="U7">
        <v>57.960767204610107</v>
      </c>
      <c r="V7">
        <v>8.2624371610845309</v>
      </c>
      <c r="W7">
        <v>18.780858311022701</v>
      </c>
      <c r="X7">
        <v>62.381440585791729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18.699929376369177</v>
      </c>
      <c r="AE7">
        <v>25.425431525090303</v>
      </c>
      <c r="AF7">
        <v>0</v>
      </c>
      <c r="AG7">
        <v>30.268166884111295</v>
      </c>
      <c r="AH7">
        <v>77.229319632328796</v>
      </c>
      <c r="AI7">
        <v>0</v>
      </c>
      <c r="AJ7">
        <v>0</v>
      </c>
      <c r="AK7">
        <v>29.407970377531047</v>
      </c>
      <c r="AL7">
        <v>60.225970618416511</v>
      </c>
      <c r="AM7">
        <v>4.7668858378678491</v>
      </c>
      <c r="AN7">
        <v>6.3872114431780688E-2</v>
      </c>
      <c r="AO7">
        <v>0</v>
      </c>
      <c r="AP7">
        <v>1.5742727097763045</v>
      </c>
      <c r="AQ7">
        <v>0</v>
      </c>
      <c r="AR7">
        <v>15.440040417844195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3.8289980149068317</v>
      </c>
      <c r="AZ7">
        <v>4.0896604614525138</v>
      </c>
      <c r="BA7">
        <v>3.0994038095238094</v>
      </c>
      <c r="BB7">
        <v>2.4600095164410059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1452.3199689328876</v>
      </c>
    </row>
    <row r="8" spans="1:117">
      <c r="A8" t="s">
        <v>50</v>
      </c>
      <c r="B8">
        <v>0</v>
      </c>
      <c r="C8">
        <v>0</v>
      </c>
      <c r="D8">
        <v>48.42</v>
      </c>
      <c r="E8">
        <v>0</v>
      </c>
      <c r="F8">
        <v>0</v>
      </c>
      <c r="G8">
        <v>74.615914141330478</v>
      </c>
      <c r="H8">
        <v>0</v>
      </c>
      <c r="I8">
        <v>0</v>
      </c>
      <c r="J8">
        <v>68.129650999999996</v>
      </c>
      <c r="K8">
        <v>493.85228865662094</v>
      </c>
      <c r="L8">
        <v>17.45</v>
      </c>
      <c r="M8">
        <v>63.785083479157763</v>
      </c>
      <c r="N8">
        <v>52.911879030247484</v>
      </c>
      <c r="O8">
        <v>73.963955412969284</v>
      </c>
      <c r="P8">
        <v>22.901713328286171</v>
      </c>
      <c r="Q8">
        <v>7.545464717201166</v>
      </c>
      <c r="R8">
        <v>18.864996204270462</v>
      </c>
      <c r="S8">
        <v>11.755086629685156</v>
      </c>
      <c r="T8">
        <v>1.4207343020134227</v>
      </c>
      <c r="U8">
        <v>57.960767204610107</v>
      </c>
      <c r="V8">
        <v>8.2624371610845309</v>
      </c>
      <c r="W8">
        <v>18.780858311022701</v>
      </c>
      <c r="X8">
        <v>62.381440585791729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18.699929376369177</v>
      </c>
      <c r="AE8">
        <v>25.425431525090303</v>
      </c>
      <c r="AF8">
        <v>0</v>
      </c>
      <c r="AG8">
        <v>30.268166884111295</v>
      </c>
      <c r="AH8">
        <v>77.229319632328796</v>
      </c>
      <c r="AI8">
        <v>0</v>
      </c>
      <c r="AJ8">
        <v>0</v>
      </c>
      <c r="AK8">
        <v>29.407970377531047</v>
      </c>
      <c r="AL8">
        <v>60.225970618416511</v>
      </c>
      <c r="AM8">
        <v>2.5877381661477439</v>
      </c>
      <c r="AN8">
        <v>6.3872114431780688E-2</v>
      </c>
      <c r="AO8">
        <v>0</v>
      </c>
      <c r="AP8">
        <v>1.5742727097763045</v>
      </c>
      <c r="AQ8">
        <v>0</v>
      </c>
      <c r="AR8">
        <v>15.440040417844195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3.8289980149068317</v>
      </c>
      <c r="AZ8">
        <v>4.0896604614525138</v>
      </c>
      <c r="BA8">
        <v>3.0994038095238094</v>
      </c>
      <c r="BB8">
        <v>2.4600095164410059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1450.1408212611675</v>
      </c>
    </row>
    <row r="9" spans="1:117">
      <c r="A9" t="s">
        <v>51</v>
      </c>
      <c r="B9">
        <v>0</v>
      </c>
      <c r="C9">
        <v>0</v>
      </c>
      <c r="D9">
        <v>22.401793076923077</v>
      </c>
      <c r="E9">
        <v>0</v>
      </c>
      <c r="F9">
        <v>0</v>
      </c>
      <c r="G9">
        <v>28.946999999999999</v>
      </c>
      <c r="H9">
        <v>0</v>
      </c>
      <c r="I9">
        <v>0</v>
      </c>
      <c r="J9">
        <v>31.507861374764992</v>
      </c>
      <c r="K9">
        <v>493.85228865662094</v>
      </c>
      <c r="L9">
        <v>17.45</v>
      </c>
      <c r="M9">
        <v>63.785083479157763</v>
      </c>
      <c r="N9">
        <v>52.911879030247484</v>
      </c>
      <c r="O9">
        <v>73.963955412969284</v>
      </c>
      <c r="P9">
        <v>22.901713328286171</v>
      </c>
      <c r="Q9">
        <v>7.545464717201166</v>
      </c>
      <c r="R9">
        <v>18.864996204270462</v>
      </c>
      <c r="S9">
        <v>11.755086629685156</v>
      </c>
      <c r="T9">
        <v>1.4207343020134227</v>
      </c>
      <c r="U9">
        <v>57.960767204610107</v>
      </c>
      <c r="V9">
        <v>8.5604304155977431</v>
      </c>
      <c r="W9">
        <v>18.780858311022701</v>
      </c>
      <c r="X9">
        <v>62.381440585791729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18.699929376369177</v>
      </c>
      <c r="AE9">
        <v>25.425431525090303</v>
      </c>
      <c r="AF9">
        <v>0</v>
      </c>
      <c r="AG9">
        <v>30.268166884111295</v>
      </c>
      <c r="AH9">
        <v>77.229319632328796</v>
      </c>
      <c r="AI9">
        <v>0</v>
      </c>
      <c r="AJ9">
        <v>0</v>
      </c>
      <c r="AK9">
        <v>29.407970377531047</v>
      </c>
      <c r="AL9">
        <v>60.225970618416511</v>
      </c>
      <c r="AM9">
        <v>2.5196396762328059</v>
      </c>
      <c r="AN9">
        <v>6.3872114431780688E-2</v>
      </c>
      <c r="AO9">
        <v>0</v>
      </c>
      <c r="AP9">
        <v>1.5742727097763045</v>
      </c>
      <c r="AQ9">
        <v>0</v>
      </c>
      <c r="AR9">
        <v>15.440040417844195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3.8289980149068317</v>
      </c>
      <c r="AZ9">
        <v>4.0896604614525138</v>
      </c>
      <c r="BA9">
        <v>3.0994038095238094</v>
      </c>
      <c r="BB9">
        <v>2.4600095164410059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1342.0618053361231</v>
      </c>
    </row>
    <row r="10" spans="1:117">
      <c r="A10" t="s">
        <v>52</v>
      </c>
      <c r="B10">
        <v>0</v>
      </c>
      <c r="C10">
        <v>0</v>
      </c>
      <c r="D10">
        <v>4.9125639999999997</v>
      </c>
      <c r="E10">
        <v>0</v>
      </c>
      <c r="F10">
        <v>0</v>
      </c>
      <c r="G10">
        <v>4.8244999999999996</v>
      </c>
      <c r="H10">
        <v>0</v>
      </c>
      <c r="I10">
        <v>0</v>
      </c>
      <c r="J10">
        <v>10.999045247581103</v>
      </c>
      <c r="K10">
        <v>493.85228865662094</v>
      </c>
      <c r="L10">
        <v>17.45</v>
      </c>
      <c r="M10">
        <v>63.785083479157763</v>
      </c>
      <c r="N10">
        <v>52.911879030247484</v>
      </c>
      <c r="O10">
        <v>73.963955412969284</v>
      </c>
      <c r="P10">
        <v>22.897379576118833</v>
      </c>
      <c r="Q10">
        <v>7.545464717201166</v>
      </c>
      <c r="R10">
        <v>18.864996204270462</v>
      </c>
      <c r="S10">
        <v>11.755086629685156</v>
      </c>
      <c r="T10">
        <v>1.4207343020134227</v>
      </c>
      <c r="U10">
        <v>57.960767204610107</v>
      </c>
      <c r="V10">
        <v>8.5604304155977431</v>
      </c>
      <c r="W10">
        <v>18.780858311022701</v>
      </c>
      <c r="X10">
        <v>62.381440585791729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18.699929376369177</v>
      </c>
      <c r="AE10">
        <v>25.425431525090303</v>
      </c>
      <c r="AF10">
        <v>0</v>
      </c>
      <c r="AG10">
        <v>30.268166884111295</v>
      </c>
      <c r="AH10">
        <v>77.229319632328796</v>
      </c>
      <c r="AI10">
        <v>0</v>
      </c>
      <c r="AJ10">
        <v>0</v>
      </c>
      <c r="AK10">
        <v>29.407970377531047</v>
      </c>
      <c r="AL10">
        <v>60.225970618416511</v>
      </c>
      <c r="AM10">
        <v>0</v>
      </c>
      <c r="AN10">
        <v>6.3872114431780688E-2</v>
      </c>
      <c r="AO10">
        <v>0</v>
      </c>
      <c r="AP10">
        <v>1.5742727097763045</v>
      </c>
      <c r="AQ10">
        <v>0</v>
      </c>
      <c r="AR10">
        <v>15.440040417844195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3.8289980149068317</v>
      </c>
      <c r="AZ10">
        <v>4.0896604614525138</v>
      </c>
      <c r="BA10">
        <v>3.0994038095238094</v>
      </c>
      <c r="BB10">
        <v>2.4600095164410059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1277.4172867036159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1.7842E-2</v>
      </c>
      <c r="K11">
        <v>493.85228865662094</v>
      </c>
      <c r="L11">
        <v>17.45</v>
      </c>
      <c r="M11">
        <v>63.785083479157763</v>
      </c>
      <c r="N11">
        <v>52.911879030247484</v>
      </c>
      <c r="O11">
        <v>73.963955412969284</v>
      </c>
      <c r="P11">
        <v>22.899546247161236</v>
      </c>
      <c r="Q11">
        <v>7.545464717201166</v>
      </c>
      <c r="R11">
        <v>18.864996204270462</v>
      </c>
      <c r="S11">
        <v>11.755086629685156</v>
      </c>
      <c r="T11">
        <v>1.4207343020134227</v>
      </c>
      <c r="U11">
        <v>57.960767204610107</v>
      </c>
      <c r="V11">
        <v>8.5604304155977431</v>
      </c>
      <c r="W11">
        <v>18.780858311022701</v>
      </c>
      <c r="X11">
        <v>62.381440585791729</v>
      </c>
      <c r="Y11">
        <v>0</v>
      </c>
      <c r="Z11">
        <v>2.7632968654545449</v>
      </c>
      <c r="AA11">
        <v>17.863332473417724</v>
      </c>
      <c r="AB11">
        <v>20.872783690709326</v>
      </c>
      <c r="AC11">
        <v>14.967318805447405</v>
      </c>
      <c r="AD11">
        <v>14.024946920989027</v>
      </c>
      <c r="AE11">
        <v>25.425431525090303</v>
      </c>
      <c r="AF11">
        <v>0</v>
      </c>
      <c r="AG11">
        <v>30.268166884111295</v>
      </c>
      <c r="AH11">
        <v>77.229319632328796</v>
      </c>
      <c r="AI11">
        <v>0</v>
      </c>
      <c r="AJ11">
        <v>0</v>
      </c>
      <c r="AK11">
        <v>29.407970377531047</v>
      </c>
      <c r="AL11">
        <v>60.225970618416511</v>
      </c>
      <c r="AM11">
        <v>0</v>
      </c>
      <c r="AN11">
        <v>6.3872114431780688E-2</v>
      </c>
      <c r="AO11">
        <v>0</v>
      </c>
      <c r="AP11">
        <v>1.5742727097763045</v>
      </c>
      <c r="AQ11">
        <v>0</v>
      </c>
      <c r="AR11">
        <v>15.440040417844195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3.8289980149068317</v>
      </c>
      <c r="AZ11">
        <v>4.0896604614525138</v>
      </c>
      <c r="BA11">
        <v>3.0994038095238094</v>
      </c>
      <c r="BB11">
        <v>2.4600095164410059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1252.026203671697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493.85228865662094</v>
      </c>
      <c r="L12">
        <v>17.45</v>
      </c>
      <c r="M12">
        <v>63.785083479157763</v>
      </c>
      <c r="N12">
        <v>52.911879030247484</v>
      </c>
      <c r="O12">
        <v>73.963955412969284</v>
      </c>
      <c r="P12">
        <v>22.901713328286171</v>
      </c>
      <c r="Q12">
        <v>7.545464717201166</v>
      </c>
      <c r="R12">
        <v>18.864996204270462</v>
      </c>
      <c r="S12">
        <v>11.755086629685156</v>
      </c>
      <c r="T12">
        <v>1.4207343020134227</v>
      </c>
      <c r="U12">
        <v>57.960767204610107</v>
      </c>
      <c r="V12">
        <v>8.5604304155977431</v>
      </c>
      <c r="W12">
        <v>18.780858311022701</v>
      </c>
      <c r="X12">
        <v>62.381440585791729</v>
      </c>
      <c r="Y12">
        <v>0</v>
      </c>
      <c r="Z12">
        <v>2.7632968654545449</v>
      </c>
      <c r="AA12">
        <v>17.863332473417724</v>
      </c>
      <c r="AB12">
        <v>20.872783690709326</v>
      </c>
      <c r="AC12">
        <v>14.967318805447405</v>
      </c>
      <c r="AD12">
        <v>14.024946920989027</v>
      </c>
      <c r="AE12">
        <v>25.425431525090303</v>
      </c>
      <c r="AF12">
        <v>0</v>
      </c>
      <c r="AG12">
        <v>30.268166884111295</v>
      </c>
      <c r="AH12">
        <v>77.229319632328796</v>
      </c>
      <c r="AI12">
        <v>0</v>
      </c>
      <c r="AJ12">
        <v>0</v>
      </c>
      <c r="AK12">
        <v>29.407970377531047</v>
      </c>
      <c r="AL12">
        <v>60.225970618416511</v>
      </c>
      <c r="AM12">
        <v>0</v>
      </c>
      <c r="AN12">
        <v>6.3872114431780688E-2</v>
      </c>
      <c r="AO12">
        <v>0</v>
      </c>
      <c r="AP12">
        <v>1.5742727097763045</v>
      </c>
      <c r="AQ12">
        <v>0</v>
      </c>
      <c r="AR12">
        <v>15.440040417844195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3.8289980149068317</v>
      </c>
      <c r="AZ12">
        <v>4.0896604614525138</v>
      </c>
      <c r="BA12">
        <v>3.0994038095238094</v>
      </c>
      <c r="BB12">
        <v>2.4600095164410059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1252.010528752822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493.85228865662094</v>
      </c>
      <c r="L13">
        <v>17.45</v>
      </c>
      <c r="M13">
        <v>63.785083479157763</v>
      </c>
      <c r="N13">
        <v>52.911879030247484</v>
      </c>
      <c r="O13">
        <v>73.963955412969284</v>
      </c>
      <c r="P13">
        <v>22.901713328286171</v>
      </c>
      <c r="Q13">
        <v>7.545464717201166</v>
      </c>
      <c r="R13">
        <v>18.864996204270462</v>
      </c>
      <c r="S13">
        <v>11.755086629685156</v>
      </c>
      <c r="T13">
        <v>1.4207343020134227</v>
      </c>
      <c r="U13">
        <v>57.960767204610107</v>
      </c>
      <c r="V13">
        <v>8.5604304155977431</v>
      </c>
      <c r="W13">
        <v>18.780858311022701</v>
      </c>
      <c r="X13">
        <v>62.381440585791729</v>
      </c>
      <c r="Y13">
        <v>0</v>
      </c>
      <c r="Z13">
        <v>2.7632968654545449</v>
      </c>
      <c r="AA13">
        <v>17.863332473417724</v>
      </c>
      <c r="AB13">
        <v>20.872783690709326</v>
      </c>
      <c r="AC13">
        <v>14.967318805447405</v>
      </c>
      <c r="AD13">
        <v>14.024946920989027</v>
      </c>
      <c r="AE13">
        <v>25.425431525090303</v>
      </c>
      <c r="AF13">
        <v>0</v>
      </c>
      <c r="AG13">
        <v>30.268166884111295</v>
      </c>
      <c r="AH13">
        <v>77.229319632328796</v>
      </c>
      <c r="AI13">
        <v>0</v>
      </c>
      <c r="AJ13">
        <v>0</v>
      </c>
      <c r="AK13">
        <v>29.407970377531047</v>
      </c>
      <c r="AL13">
        <v>60.225970618416511</v>
      </c>
      <c r="AM13">
        <v>0</v>
      </c>
      <c r="AN13">
        <v>6.3872114431780688E-2</v>
      </c>
      <c r="AO13">
        <v>0</v>
      </c>
      <c r="AP13">
        <v>1.5742727097763045</v>
      </c>
      <c r="AQ13">
        <v>0</v>
      </c>
      <c r="AR13">
        <v>15.440040417844195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3.8289980149068317</v>
      </c>
      <c r="AZ13">
        <v>4.0896604614525138</v>
      </c>
      <c r="BA13">
        <v>3.0994038095238094</v>
      </c>
      <c r="BB13">
        <v>2.4600095164410059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1252.010528752822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493.85228865662094</v>
      </c>
      <c r="L14">
        <v>17.45</v>
      </c>
      <c r="M14">
        <v>63.785083479157763</v>
      </c>
      <c r="N14">
        <v>52.911879030247484</v>
      </c>
      <c r="O14">
        <v>73.963955412969284</v>
      </c>
      <c r="P14">
        <v>22.899546247161236</v>
      </c>
      <c r="Q14">
        <v>7.545464717201166</v>
      </c>
      <c r="R14">
        <v>18.864996204270462</v>
      </c>
      <c r="S14">
        <v>11.755086629685156</v>
      </c>
      <c r="T14">
        <v>1.4207343020134227</v>
      </c>
      <c r="U14">
        <v>57.960767204610107</v>
      </c>
      <c r="V14">
        <v>8.5604304155977431</v>
      </c>
      <c r="W14">
        <v>18.780858311022701</v>
      </c>
      <c r="X14">
        <v>62.381440585791729</v>
      </c>
      <c r="Y14">
        <v>0</v>
      </c>
      <c r="Z14">
        <v>2.7632968654545449</v>
      </c>
      <c r="AA14">
        <v>17.863332473417724</v>
      </c>
      <c r="AB14">
        <v>20.872783690709326</v>
      </c>
      <c r="AC14">
        <v>14.967318805447405</v>
      </c>
      <c r="AD14">
        <v>14.024946920989027</v>
      </c>
      <c r="AE14">
        <v>25.425431525090303</v>
      </c>
      <c r="AF14">
        <v>0</v>
      </c>
      <c r="AG14">
        <v>30.268166884111295</v>
      </c>
      <c r="AH14">
        <v>77.229319632328796</v>
      </c>
      <c r="AI14">
        <v>0</v>
      </c>
      <c r="AJ14">
        <v>0</v>
      </c>
      <c r="AK14">
        <v>29.407970377531047</v>
      </c>
      <c r="AL14">
        <v>60.225970618416511</v>
      </c>
      <c r="AM14">
        <v>0</v>
      </c>
      <c r="AN14">
        <v>6.3872114431780688E-2</v>
      </c>
      <c r="AO14">
        <v>0</v>
      </c>
      <c r="AP14">
        <v>1.5742727097763045</v>
      </c>
      <c r="AQ14">
        <v>0</v>
      </c>
      <c r="AR14">
        <v>15.440040417844195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3.8289980149068317</v>
      </c>
      <c r="AZ14">
        <v>4.0896604614525138</v>
      </c>
      <c r="BA14">
        <v>3.0994038095238094</v>
      </c>
      <c r="BB14">
        <v>2.4600095164410059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1252.008361671697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492.13348562538869</v>
      </c>
      <c r="L15">
        <v>17.2</v>
      </c>
      <c r="M15">
        <v>62.350124114292107</v>
      </c>
      <c r="N15">
        <v>51.890684881445537</v>
      </c>
      <c r="O15">
        <v>72.438093936744494</v>
      </c>
      <c r="P15">
        <v>22.628292487973184</v>
      </c>
      <c r="Q15">
        <v>7.5216781946268645</v>
      </c>
      <c r="R15">
        <v>18.573832131179635</v>
      </c>
      <c r="S15">
        <v>11.502301354534747</v>
      </c>
      <c r="T15">
        <v>0.68866743750000003</v>
      </c>
      <c r="U15">
        <v>57.960767204610107</v>
      </c>
      <c r="V15">
        <v>8.8199648430493269</v>
      </c>
      <c r="W15">
        <v>18.780858311022701</v>
      </c>
      <c r="X15">
        <v>62.381440585791729</v>
      </c>
      <c r="Y15">
        <v>0</v>
      </c>
      <c r="Z15">
        <v>2.7632968654545449</v>
      </c>
      <c r="AA15">
        <v>17.863332473417724</v>
      </c>
      <c r="AB15">
        <v>20.872783690709326</v>
      </c>
      <c r="AC15">
        <v>14.967318805447405</v>
      </c>
      <c r="AD15">
        <v>14.024946920989027</v>
      </c>
      <c r="AE15">
        <v>25.425431525090303</v>
      </c>
      <c r="AF15">
        <v>0</v>
      </c>
      <c r="AG15">
        <v>30.268166884111295</v>
      </c>
      <c r="AH15">
        <v>77.229319632328796</v>
      </c>
      <c r="AI15">
        <v>1.8356990100858326</v>
      </c>
      <c r="AJ15">
        <v>0</v>
      </c>
      <c r="AK15">
        <v>29.407970377531047</v>
      </c>
      <c r="AL15">
        <v>56.880082781583468</v>
      </c>
      <c r="AM15">
        <v>0</v>
      </c>
      <c r="AN15">
        <v>6.3872114431780688E-2</v>
      </c>
      <c r="AO15">
        <v>0</v>
      </c>
      <c r="AP15">
        <v>1.5742727097763045</v>
      </c>
      <c r="AQ15">
        <v>0</v>
      </c>
      <c r="AR15">
        <v>15.440040417844195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3.8289980149068317</v>
      </c>
      <c r="AZ15">
        <v>4.0896604614525138</v>
      </c>
      <c r="BA15">
        <v>3.0994038095238094</v>
      </c>
      <c r="BB15">
        <v>2.6300101740812378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1243.4058334144001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492.13348562538869</v>
      </c>
      <c r="L16">
        <v>17.199793323352011</v>
      </c>
      <c r="M16">
        <v>62.350124114292107</v>
      </c>
      <c r="N16">
        <v>51.890684881445537</v>
      </c>
      <c r="O16">
        <v>72.438093936744494</v>
      </c>
      <c r="P16">
        <v>22.630523414965985</v>
      </c>
      <c r="Q16">
        <v>7.5216781946268645</v>
      </c>
      <c r="R16">
        <v>18.573832131179635</v>
      </c>
      <c r="S16">
        <v>11.502301354534747</v>
      </c>
      <c r="T16">
        <v>0.68866743750000003</v>
      </c>
      <c r="U16">
        <v>57.960767204610107</v>
      </c>
      <c r="V16">
        <v>8.8199648430493269</v>
      </c>
      <c r="W16">
        <v>18.780858311022701</v>
      </c>
      <c r="X16">
        <v>62.381440585791729</v>
      </c>
      <c r="Y16">
        <v>0</v>
      </c>
      <c r="Z16">
        <v>2.7632968654545449</v>
      </c>
      <c r="AA16">
        <v>17.863332473417724</v>
      </c>
      <c r="AB16">
        <v>20.872783690709326</v>
      </c>
      <c r="AC16">
        <v>14.967318805447405</v>
      </c>
      <c r="AD16">
        <v>14.024946920989027</v>
      </c>
      <c r="AE16">
        <v>25.425431525090303</v>
      </c>
      <c r="AF16">
        <v>0</v>
      </c>
      <c r="AG16">
        <v>30.268166884111295</v>
      </c>
      <c r="AH16">
        <v>77.229319632328796</v>
      </c>
      <c r="AI16">
        <v>7.8672816626506803</v>
      </c>
      <c r="AJ16">
        <v>0</v>
      </c>
      <c r="AK16">
        <v>29.407970377531047</v>
      </c>
      <c r="AL16">
        <v>56.880082781583468</v>
      </c>
      <c r="AM16">
        <v>0</v>
      </c>
      <c r="AN16">
        <v>6.3872114431780688E-2</v>
      </c>
      <c r="AO16">
        <v>0</v>
      </c>
      <c r="AP16">
        <v>1.5742727097763045</v>
      </c>
      <c r="AQ16">
        <v>0</v>
      </c>
      <c r="AR16">
        <v>15.440040417844195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3.8289980149068317</v>
      </c>
      <c r="AZ16">
        <v>4.0896604614525138</v>
      </c>
      <c r="BA16">
        <v>3.0994038095238094</v>
      </c>
      <c r="BB16">
        <v>2.6300101740812378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1249.4394403173096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492.13348562538869</v>
      </c>
      <c r="L17">
        <v>17.2</v>
      </c>
      <c r="M17">
        <v>62.350124114292107</v>
      </c>
      <c r="N17">
        <v>51.890684881445537</v>
      </c>
      <c r="O17">
        <v>72.438093936744494</v>
      </c>
      <c r="P17">
        <v>28.210578209077969</v>
      </c>
      <c r="Q17">
        <v>7.3788584343065677</v>
      </c>
      <c r="R17">
        <v>18.573832131179635</v>
      </c>
      <c r="S17">
        <v>11.502301354534747</v>
      </c>
      <c r="T17">
        <v>0.68866743750000003</v>
      </c>
      <c r="U17">
        <v>57.960767204610107</v>
      </c>
      <c r="V17">
        <v>8.8199648430493269</v>
      </c>
      <c r="W17">
        <v>18.780858311022701</v>
      </c>
      <c r="X17">
        <v>62.381440585791729</v>
      </c>
      <c r="Y17">
        <v>0</v>
      </c>
      <c r="Z17">
        <v>5.5265937309090898</v>
      </c>
      <c r="AA17">
        <v>11.88612043037975</v>
      </c>
      <c r="AB17">
        <v>20.872783690709326</v>
      </c>
      <c r="AC17">
        <v>14.967318805447405</v>
      </c>
      <c r="AD17">
        <v>14.024946920989027</v>
      </c>
      <c r="AE17">
        <v>25.425431525090303</v>
      </c>
      <c r="AF17">
        <v>0</v>
      </c>
      <c r="AG17">
        <v>30.268166884111295</v>
      </c>
      <c r="AH17">
        <v>77.229319632328796</v>
      </c>
      <c r="AI17">
        <v>7.8672816626506803</v>
      </c>
      <c r="AJ17">
        <v>0</v>
      </c>
      <c r="AK17">
        <v>29.407970377531047</v>
      </c>
      <c r="AL17">
        <v>56.880082781583468</v>
      </c>
      <c r="AM17">
        <v>0</v>
      </c>
      <c r="AN17">
        <v>6.3872114431780688E-2</v>
      </c>
      <c r="AO17">
        <v>0</v>
      </c>
      <c r="AP17">
        <v>1.5742727097763045</v>
      </c>
      <c r="AQ17">
        <v>0</v>
      </c>
      <c r="AR17">
        <v>15.440040417844195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3.8289980149068317</v>
      </c>
      <c r="AZ17">
        <v>4.0896604614525138</v>
      </c>
      <c r="BA17">
        <v>3.0994038095238094</v>
      </c>
      <c r="BB17">
        <v>2.6300101740812378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1251.662966850166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492.13348562538869</v>
      </c>
      <c r="L18">
        <v>17.079999999999998</v>
      </c>
      <c r="M18">
        <v>62.350124114292107</v>
      </c>
      <c r="N18">
        <v>51.890684881445537</v>
      </c>
      <c r="O18">
        <v>72.438093936744494</v>
      </c>
      <c r="P18">
        <v>28.210578209077969</v>
      </c>
      <c r="Q18">
        <v>7.3788584343065677</v>
      </c>
      <c r="R18">
        <v>18.573832131179635</v>
      </c>
      <c r="S18">
        <v>11.502301354534747</v>
      </c>
      <c r="T18">
        <v>0.68866743750000003</v>
      </c>
      <c r="U18">
        <v>57.960767204610107</v>
      </c>
      <c r="V18">
        <v>8.8199648430493269</v>
      </c>
      <c r="W18">
        <v>18.780858311022701</v>
      </c>
      <c r="X18">
        <v>62.381440585791729</v>
      </c>
      <c r="Y18">
        <v>0</v>
      </c>
      <c r="Z18">
        <v>5.5265937309090898</v>
      </c>
      <c r="AA18">
        <v>11.88612043037975</v>
      </c>
      <c r="AB18">
        <v>20.872783690709326</v>
      </c>
      <c r="AC18">
        <v>14.967318805447405</v>
      </c>
      <c r="AD18">
        <v>14.024946920989027</v>
      </c>
      <c r="AE18">
        <v>25.425431525090303</v>
      </c>
      <c r="AF18">
        <v>0</v>
      </c>
      <c r="AG18">
        <v>30.268166884111295</v>
      </c>
      <c r="AH18">
        <v>77.229319632328796</v>
      </c>
      <c r="AI18">
        <v>7.8672816626506803</v>
      </c>
      <c r="AJ18">
        <v>0</v>
      </c>
      <c r="AK18">
        <v>29.407970377531047</v>
      </c>
      <c r="AL18">
        <v>56.880082781583468</v>
      </c>
      <c r="AM18">
        <v>0</v>
      </c>
      <c r="AN18">
        <v>6.3872114431780688E-2</v>
      </c>
      <c r="AO18">
        <v>0</v>
      </c>
      <c r="AP18">
        <v>1.5742727097763045</v>
      </c>
      <c r="AQ18">
        <v>0</v>
      </c>
      <c r="AR18">
        <v>15.440040417844195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3.8289980149068317</v>
      </c>
      <c r="AZ18">
        <v>4.0896604614525138</v>
      </c>
      <c r="BA18">
        <v>3.0994038095238094</v>
      </c>
      <c r="BB18">
        <v>2.6300101740812378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1251.5429668501661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492.13348562538869</v>
      </c>
      <c r="L19">
        <v>17.199845415093854</v>
      </c>
      <c r="M19">
        <v>62.350124114292107</v>
      </c>
      <c r="N19">
        <v>51.890684881445537</v>
      </c>
      <c r="O19">
        <v>72.438093936744494</v>
      </c>
      <c r="P19">
        <v>28.210578209077969</v>
      </c>
      <c r="Q19">
        <v>7.3788584343065677</v>
      </c>
      <c r="R19">
        <v>18.573832131179635</v>
      </c>
      <c r="S19">
        <v>11.502301354534747</v>
      </c>
      <c r="T19">
        <v>0.68866743750000003</v>
      </c>
      <c r="U19">
        <v>57.960767204610107</v>
      </c>
      <c r="V19">
        <v>8.8199648430493269</v>
      </c>
      <c r="W19">
        <v>18.780858311022701</v>
      </c>
      <c r="X19">
        <v>62.381440585791729</v>
      </c>
      <c r="Y19">
        <v>0</v>
      </c>
      <c r="Z19">
        <v>5.5265937309090898</v>
      </c>
      <c r="AA19">
        <v>11.88612043037975</v>
      </c>
      <c r="AB19">
        <v>20.872783690709326</v>
      </c>
      <c r="AC19">
        <v>14.967318805447405</v>
      </c>
      <c r="AD19">
        <v>14.024946920989027</v>
      </c>
      <c r="AE19">
        <v>25.425431525090303</v>
      </c>
      <c r="AF19">
        <v>0</v>
      </c>
      <c r="AG19">
        <v>30.268166884111295</v>
      </c>
      <c r="AH19">
        <v>77.229319632328796</v>
      </c>
      <c r="AI19">
        <v>7.8672816626506803</v>
      </c>
      <c r="AJ19">
        <v>0</v>
      </c>
      <c r="AK19">
        <v>29.407970377531047</v>
      </c>
      <c r="AL19">
        <v>56.880082781583468</v>
      </c>
      <c r="AM19">
        <v>0</v>
      </c>
      <c r="AN19">
        <v>6.3872114431780688E-2</v>
      </c>
      <c r="AO19">
        <v>0</v>
      </c>
      <c r="AP19">
        <v>1.5742727097763045</v>
      </c>
      <c r="AQ19">
        <v>0</v>
      </c>
      <c r="AR19">
        <v>15.440040417844195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3.8289980149068317</v>
      </c>
      <c r="AZ19">
        <v>4.0896604614525138</v>
      </c>
      <c r="BA19">
        <v>3.0994038095238094</v>
      </c>
      <c r="BB19">
        <v>2.6300101740812378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1251.6628122652598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492.13348562538869</v>
      </c>
      <c r="L20">
        <v>17.199845415093854</v>
      </c>
      <c r="M20">
        <v>62.350124114292107</v>
      </c>
      <c r="N20">
        <v>51.890684881445537</v>
      </c>
      <c r="O20">
        <v>72.438093936744494</v>
      </c>
      <c r="P20">
        <v>28.210578209077969</v>
      </c>
      <c r="Q20">
        <v>7.3788584343065677</v>
      </c>
      <c r="R20">
        <v>18.573832131179635</v>
      </c>
      <c r="S20">
        <v>11.502301354534747</v>
      </c>
      <c r="T20">
        <v>0.68866743750000003</v>
      </c>
      <c r="U20">
        <v>57.960767204610107</v>
      </c>
      <c r="V20">
        <v>8.8199648430493269</v>
      </c>
      <c r="W20">
        <v>18.780858311022701</v>
      </c>
      <c r="X20">
        <v>62.381440585791729</v>
      </c>
      <c r="Y20">
        <v>0</v>
      </c>
      <c r="Z20">
        <v>5.5265937309090898</v>
      </c>
      <c r="AA20">
        <v>11.88612043037975</v>
      </c>
      <c r="AB20">
        <v>20.872783690709326</v>
      </c>
      <c r="AC20">
        <v>14.967318805447405</v>
      </c>
      <c r="AD20">
        <v>14.024946920989027</v>
      </c>
      <c r="AE20">
        <v>25.425431525090303</v>
      </c>
      <c r="AF20">
        <v>0</v>
      </c>
      <c r="AG20">
        <v>30.268166884111295</v>
      </c>
      <c r="AH20">
        <v>77.229319632328796</v>
      </c>
      <c r="AI20">
        <v>1.8356990100858326</v>
      </c>
      <c r="AJ20">
        <v>0</v>
      </c>
      <c r="AK20">
        <v>29.407970377531047</v>
      </c>
      <c r="AL20">
        <v>56.880082781583468</v>
      </c>
      <c r="AM20">
        <v>0</v>
      </c>
      <c r="AN20">
        <v>6.3872114431780688E-2</v>
      </c>
      <c r="AO20">
        <v>0</v>
      </c>
      <c r="AP20">
        <v>1.5742727097763045</v>
      </c>
      <c r="AQ20">
        <v>0</v>
      </c>
      <c r="AR20">
        <v>15.440040417844195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3.8289980149068317</v>
      </c>
      <c r="AZ20">
        <v>4.0896604614525138</v>
      </c>
      <c r="BA20">
        <v>3.0994038095238094</v>
      </c>
      <c r="BB20">
        <v>2.6300101740812378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1245.6312296126951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492.13348562538869</v>
      </c>
      <c r="L21">
        <v>17.199845415093854</v>
      </c>
      <c r="M21">
        <v>62.350124114292107</v>
      </c>
      <c r="N21">
        <v>51.890684881445537</v>
      </c>
      <c r="O21">
        <v>72.438093936744494</v>
      </c>
      <c r="P21">
        <v>28.210578209077969</v>
      </c>
      <c r="Q21">
        <v>7.3788584343065677</v>
      </c>
      <c r="R21">
        <v>18.573832131179635</v>
      </c>
      <c r="S21">
        <v>11.502301354534747</v>
      </c>
      <c r="T21">
        <v>0.68866743750000003</v>
      </c>
      <c r="U21">
        <v>57.960767204610107</v>
      </c>
      <c r="V21">
        <v>8.8199648430493269</v>
      </c>
      <c r="W21">
        <v>18.780858311022701</v>
      </c>
      <c r="X21">
        <v>62.381440585791729</v>
      </c>
      <c r="Y21">
        <v>0</v>
      </c>
      <c r="Z21">
        <v>5.5265937309090898</v>
      </c>
      <c r="AA21">
        <v>11.88612043037975</v>
      </c>
      <c r="AB21">
        <v>20.872783690709326</v>
      </c>
      <c r="AC21">
        <v>14.967318805447405</v>
      </c>
      <c r="AD21">
        <v>14.024946920989027</v>
      </c>
      <c r="AE21">
        <v>25.425431525090303</v>
      </c>
      <c r="AF21">
        <v>0</v>
      </c>
      <c r="AG21">
        <v>30.268166884111295</v>
      </c>
      <c r="AH21">
        <v>77.229319632328796</v>
      </c>
      <c r="AI21">
        <v>1.8356990100858326</v>
      </c>
      <c r="AJ21">
        <v>0</v>
      </c>
      <c r="AK21">
        <v>29.407970377531047</v>
      </c>
      <c r="AL21">
        <v>56.880082781583468</v>
      </c>
      <c r="AM21">
        <v>0</v>
      </c>
      <c r="AN21">
        <v>6.3872114431780688E-2</v>
      </c>
      <c r="AO21">
        <v>0</v>
      </c>
      <c r="AP21">
        <v>1.5742727097763045</v>
      </c>
      <c r="AQ21">
        <v>0</v>
      </c>
      <c r="AR21">
        <v>15.440040417844195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3.8289980149068317</v>
      </c>
      <c r="AZ21">
        <v>4.0896604614525138</v>
      </c>
      <c r="BA21">
        <v>3.0994038095238094</v>
      </c>
      <c r="BB21">
        <v>2.6300101740812378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1245.6312296126951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492.13348562538869</v>
      </c>
      <c r="L22">
        <v>17.199845415093854</v>
      </c>
      <c r="M22">
        <v>62.350124114292107</v>
      </c>
      <c r="N22">
        <v>51.890684881445537</v>
      </c>
      <c r="O22">
        <v>72.438093936744494</v>
      </c>
      <c r="P22">
        <v>28.210578209077969</v>
      </c>
      <c r="Q22">
        <v>7.3788584343065677</v>
      </c>
      <c r="R22">
        <v>18.573832131179635</v>
      </c>
      <c r="S22">
        <v>11.502301354534747</v>
      </c>
      <c r="T22">
        <v>0.68866743750000003</v>
      </c>
      <c r="U22">
        <v>57.960767204610107</v>
      </c>
      <c r="V22">
        <v>8.8199648430493269</v>
      </c>
      <c r="W22">
        <v>18.780858311022701</v>
      </c>
      <c r="X22">
        <v>62.381440585791729</v>
      </c>
      <c r="Y22">
        <v>0</v>
      </c>
      <c r="Z22">
        <v>5.5265937309090898</v>
      </c>
      <c r="AA22">
        <v>11.88612043037975</v>
      </c>
      <c r="AB22">
        <v>20.872783690709326</v>
      </c>
      <c r="AC22">
        <v>14.967318805447405</v>
      </c>
      <c r="AD22">
        <v>14.024946920989027</v>
      </c>
      <c r="AE22">
        <v>25.425431525090303</v>
      </c>
      <c r="AF22">
        <v>0</v>
      </c>
      <c r="AG22">
        <v>30.268166884111295</v>
      </c>
      <c r="AH22">
        <v>77.229319632328796</v>
      </c>
      <c r="AI22">
        <v>1.8356990100858326</v>
      </c>
      <c r="AJ22">
        <v>0</v>
      </c>
      <c r="AK22">
        <v>29.407970377531047</v>
      </c>
      <c r="AL22">
        <v>56.880082781583468</v>
      </c>
      <c r="AM22">
        <v>0</v>
      </c>
      <c r="AN22">
        <v>6.3872114431780688E-2</v>
      </c>
      <c r="AO22">
        <v>0</v>
      </c>
      <c r="AP22">
        <v>1.5742727097763045</v>
      </c>
      <c r="AQ22">
        <v>0</v>
      </c>
      <c r="AR22">
        <v>15.440040417844195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3.8289980149068317</v>
      </c>
      <c r="AZ22">
        <v>4.0896604614525138</v>
      </c>
      <c r="BA22">
        <v>3.0994038095238094</v>
      </c>
      <c r="BB22">
        <v>2.6300101740812378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1245.6312296126951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492.13348562538869</v>
      </c>
      <c r="L23">
        <v>17.199845415093854</v>
      </c>
      <c r="M23">
        <v>62.350124114292107</v>
      </c>
      <c r="N23">
        <v>51.890684881445537</v>
      </c>
      <c r="O23">
        <v>72.438093936744494</v>
      </c>
      <c r="P23">
        <v>28.210578209077969</v>
      </c>
      <c r="Q23">
        <v>7.3788584343065677</v>
      </c>
      <c r="R23">
        <v>18.573832131179635</v>
      </c>
      <c r="S23">
        <v>11.502301354534747</v>
      </c>
      <c r="T23">
        <v>0.68866743750000003</v>
      </c>
      <c r="U23">
        <v>57.960767204610107</v>
      </c>
      <c r="V23">
        <v>8.8199648430493269</v>
      </c>
      <c r="W23">
        <v>18.780858311022701</v>
      </c>
      <c r="X23">
        <v>62.381440585791729</v>
      </c>
      <c r="Y23">
        <v>0</v>
      </c>
      <c r="Z23">
        <v>5.5265937309090898</v>
      </c>
      <c r="AA23">
        <v>11.88612043037975</v>
      </c>
      <c r="AB23">
        <v>20.872783690709326</v>
      </c>
      <c r="AC23">
        <v>14.967318805447405</v>
      </c>
      <c r="AD23">
        <v>14.024946920989027</v>
      </c>
      <c r="AE23">
        <v>25.425431525090303</v>
      </c>
      <c r="AF23">
        <v>0</v>
      </c>
      <c r="AG23">
        <v>30.268166884111295</v>
      </c>
      <c r="AH23">
        <v>77.229319632328796</v>
      </c>
      <c r="AI23">
        <v>1.8356990100858326</v>
      </c>
      <c r="AJ23">
        <v>0</v>
      </c>
      <c r="AK23">
        <v>29.407970377531047</v>
      </c>
      <c r="AL23">
        <v>56.880082781583468</v>
      </c>
      <c r="AM23">
        <v>0</v>
      </c>
      <c r="AN23">
        <v>6.3872114431780688E-2</v>
      </c>
      <c r="AO23">
        <v>0</v>
      </c>
      <c r="AP23">
        <v>1.5742727097763045</v>
      </c>
      <c r="AQ23">
        <v>0</v>
      </c>
      <c r="AR23">
        <v>15.440040417844195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3.8289980149068317</v>
      </c>
      <c r="AZ23">
        <v>4.0896604614525138</v>
      </c>
      <c r="BA23">
        <v>3.0994038095238094</v>
      </c>
      <c r="BB23">
        <v>2.6300101740812378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1245.6312296126951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492.13348562538869</v>
      </c>
      <c r="L24">
        <v>17.199845415093854</v>
      </c>
      <c r="M24">
        <v>62.350124114292107</v>
      </c>
      <c r="N24">
        <v>51.890684881445537</v>
      </c>
      <c r="O24">
        <v>72.438093936744494</v>
      </c>
      <c r="P24">
        <v>28.210578209077969</v>
      </c>
      <c r="Q24">
        <v>7.3788584343065677</v>
      </c>
      <c r="R24">
        <v>18.573832131179635</v>
      </c>
      <c r="S24">
        <v>11.502301354534747</v>
      </c>
      <c r="T24">
        <v>0.68866743750000003</v>
      </c>
      <c r="U24">
        <v>57.960767204610107</v>
      </c>
      <c r="V24">
        <v>8.8199648430493269</v>
      </c>
      <c r="W24">
        <v>18.780858311022701</v>
      </c>
      <c r="X24">
        <v>62.381440585791729</v>
      </c>
      <c r="Y24">
        <v>0</v>
      </c>
      <c r="Z24">
        <v>5.5265937309090898</v>
      </c>
      <c r="AA24">
        <v>11.88612043037975</v>
      </c>
      <c r="AB24">
        <v>20.872783690709326</v>
      </c>
      <c r="AC24">
        <v>14.967318805447405</v>
      </c>
      <c r="AD24">
        <v>14.024946920989027</v>
      </c>
      <c r="AE24">
        <v>25.425431525090303</v>
      </c>
      <c r="AF24">
        <v>0</v>
      </c>
      <c r="AG24">
        <v>30.268166884111295</v>
      </c>
      <c r="AH24">
        <v>77.229319632328796</v>
      </c>
      <c r="AI24">
        <v>3.2780339147728013</v>
      </c>
      <c r="AJ24">
        <v>0</v>
      </c>
      <c r="AK24">
        <v>29.407970377531047</v>
      </c>
      <c r="AL24">
        <v>56.880082781583468</v>
      </c>
      <c r="AM24">
        <v>0</v>
      </c>
      <c r="AN24">
        <v>6.3872114431780688E-2</v>
      </c>
      <c r="AO24">
        <v>0</v>
      </c>
      <c r="AP24">
        <v>1.5742727097763045</v>
      </c>
      <c r="AQ24">
        <v>0</v>
      </c>
      <c r="AR24">
        <v>15.440040417844195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3.8289980149068317</v>
      </c>
      <c r="AZ24">
        <v>4.0896604614525138</v>
      </c>
      <c r="BA24">
        <v>3.0994038095238094</v>
      </c>
      <c r="BB24">
        <v>2.6300101740812378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1247.073564517382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492.13348562538869</v>
      </c>
      <c r="L25">
        <v>17.199845415093854</v>
      </c>
      <c r="M25">
        <v>62.350124114292107</v>
      </c>
      <c r="N25">
        <v>51.890684881445537</v>
      </c>
      <c r="O25">
        <v>72.438093936744494</v>
      </c>
      <c r="P25">
        <v>19.789922396516857</v>
      </c>
      <c r="Q25">
        <v>7.3788584343065677</v>
      </c>
      <c r="R25">
        <v>18.573832131179635</v>
      </c>
      <c r="S25">
        <v>11.502301354534747</v>
      </c>
      <c r="T25">
        <v>0.68866743750000003</v>
      </c>
      <c r="U25">
        <v>57.960767204610107</v>
      </c>
      <c r="V25">
        <v>8.8199648430493269</v>
      </c>
      <c r="W25">
        <v>18.780858311022701</v>
      </c>
      <c r="X25">
        <v>62.381440585791729</v>
      </c>
      <c r="Y25">
        <v>0</v>
      </c>
      <c r="Z25">
        <v>5.5265937309090898</v>
      </c>
      <c r="AA25">
        <v>11.88612043037975</v>
      </c>
      <c r="AB25">
        <v>20.872783690709326</v>
      </c>
      <c r="AC25">
        <v>14.967318805447405</v>
      </c>
      <c r="AD25">
        <v>14.024946920989027</v>
      </c>
      <c r="AE25">
        <v>25.425431525090303</v>
      </c>
      <c r="AF25">
        <v>0</v>
      </c>
      <c r="AG25">
        <v>30.268166884111295</v>
      </c>
      <c r="AH25">
        <v>77.229319632328796</v>
      </c>
      <c r="AI25">
        <v>5.244854441767119</v>
      </c>
      <c r="AJ25">
        <v>0</v>
      </c>
      <c r="AK25">
        <v>29.407970377531047</v>
      </c>
      <c r="AL25">
        <v>56.880082781583468</v>
      </c>
      <c r="AM25">
        <v>0</v>
      </c>
      <c r="AN25">
        <v>6.3872114431780688E-2</v>
      </c>
      <c r="AO25">
        <v>0</v>
      </c>
      <c r="AP25">
        <v>1.5742727097763045</v>
      </c>
      <c r="AQ25">
        <v>0</v>
      </c>
      <c r="AR25">
        <v>15.440040417844195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3.8289980149068317</v>
      </c>
      <c r="AZ25">
        <v>4.0896604614525138</v>
      </c>
      <c r="BA25">
        <v>3.0994038095238094</v>
      </c>
      <c r="BB25">
        <v>2.6300101740812378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1240.6197292318152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427.15982105245803</v>
      </c>
      <c r="L26">
        <v>6.750133610826091</v>
      </c>
      <c r="M26">
        <v>62.350124114292107</v>
      </c>
      <c r="N26">
        <v>51.890684881445537</v>
      </c>
      <c r="O26">
        <v>72.438093936744494</v>
      </c>
      <c r="P26">
        <v>19.789922396516857</v>
      </c>
      <c r="Q26">
        <v>7.3788584343065677</v>
      </c>
      <c r="R26">
        <v>18.573832131179635</v>
      </c>
      <c r="S26">
        <v>11.502301354534747</v>
      </c>
      <c r="T26">
        <v>0.68866743750000003</v>
      </c>
      <c r="U26">
        <v>57.960767204610107</v>
      </c>
      <c r="V26">
        <v>8.8199648430493269</v>
      </c>
      <c r="W26">
        <v>18.780858311022701</v>
      </c>
      <c r="X26">
        <v>62.381440585791729</v>
      </c>
      <c r="Y26">
        <v>0</v>
      </c>
      <c r="Z26">
        <v>5.5265937309090898</v>
      </c>
      <c r="AA26">
        <v>11.88612043037975</v>
      </c>
      <c r="AB26">
        <v>20.872783690709326</v>
      </c>
      <c r="AC26">
        <v>14.967318805447405</v>
      </c>
      <c r="AD26">
        <v>14.024946920989027</v>
      </c>
      <c r="AE26">
        <v>25.425431525090303</v>
      </c>
      <c r="AF26">
        <v>0</v>
      </c>
      <c r="AG26">
        <v>30.268166884111295</v>
      </c>
      <c r="AH26">
        <v>77.229319632328796</v>
      </c>
      <c r="AI26">
        <v>25.568665960272948</v>
      </c>
      <c r="AJ26">
        <v>0</v>
      </c>
      <c r="AK26">
        <v>29.407970377531047</v>
      </c>
      <c r="AL26">
        <v>56.880082781583468</v>
      </c>
      <c r="AM26">
        <v>0</v>
      </c>
      <c r="AN26">
        <v>6.3872114431780688E-2</v>
      </c>
      <c r="AO26">
        <v>0</v>
      </c>
      <c r="AP26">
        <v>1.5742727097763045</v>
      </c>
      <c r="AQ26">
        <v>0</v>
      </c>
      <c r="AR26">
        <v>15.440040417844195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3.8289980149068317</v>
      </c>
      <c r="AZ26">
        <v>4.0896604614525138</v>
      </c>
      <c r="BA26">
        <v>3.0994038095238094</v>
      </c>
      <c r="BB26">
        <v>2.6300101740812378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1185.5201643731227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492.13348562538869</v>
      </c>
      <c r="L27">
        <v>17.199845415093854</v>
      </c>
      <c r="M27">
        <v>62.350124114292107</v>
      </c>
      <c r="N27">
        <v>51.890684881445537</v>
      </c>
      <c r="O27">
        <v>72.438093936744494</v>
      </c>
      <c r="P27">
        <v>19.789922396516857</v>
      </c>
      <c r="Q27">
        <v>7.3788584343065677</v>
      </c>
      <c r="R27">
        <v>18.573832131179635</v>
      </c>
      <c r="S27">
        <v>11.502301354534747</v>
      </c>
      <c r="T27">
        <v>0.68866743750000003</v>
      </c>
      <c r="U27">
        <v>48.300639337175085</v>
      </c>
      <c r="V27">
        <v>8.8199648430493269</v>
      </c>
      <c r="W27">
        <v>18.780858311022701</v>
      </c>
      <c r="X27">
        <v>62.381440585791729</v>
      </c>
      <c r="Y27">
        <v>0</v>
      </c>
      <c r="Z27">
        <v>5.5265937309090898</v>
      </c>
      <c r="AA27">
        <v>17.845921858227854</v>
      </c>
      <c r="AB27">
        <v>20.872783690709326</v>
      </c>
      <c r="AC27">
        <v>14.967318805447405</v>
      </c>
      <c r="AD27">
        <v>14.024946920989027</v>
      </c>
      <c r="AE27">
        <v>25.425431525090303</v>
      </c>
      <c r="AF27">
        <v>0</v>
      </c>
      <c r="AG27">
        <v>30.268166884111295</v>
      </c>
      <c r="AH27">
        <v>77.229319632328796</v>
      </c>
      <c r="AI27">
        <v>34.091554762139459</v>
      </c>
      <c r="AJ27">
        <v>0</v>
      </c>
      <c r="AK27">
        <v>29.407970377531047</v>
      </c>
      <c r="AL27">
        <v>56.880082781583468</v>
      </c>
      <c r="AM27">
        <v>0</v>
      </c>
      <c r="AN27">
        <v>6.3872114431780688E-2</v>
      </c>
      <c r="AO27">
        <v>0</v>
      </c>
      <c r="AP27">
        <v>1.5742727097763045</v>
      </c>
      <c r="AQ27">
        <v>0</v>
      </c>
      <c r="AR27">
        <v>15.440040417844195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3.8289980149068317</v>
      </c>
      <c r="AZ27">
        <v>4.0896604614525138</v>
      </c>
      <c r="BA27">
        <v>3.0994038095238094</v>
      </c>
      <c r="BB27">
        <v>2.6300101740812378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1265.7661031126006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433.02662986930977</v>
      </c>
      <c r="L28">
        <v>6.7499565376186998</v>
      </c>
      <c r="M28">
        <v>62.350124114292107</v>
      </c>
      <c r="N28">
        <v>51.890684881445537</v>
      </c>
      <c r="O28">
        <v>72.438093936744494</v>
      </c>
      <c r="P28">
        <v>19.789922396516857</v>
      </c>
      <c r="Q28">
        <v>7.3788584343065677</v>
      </c>
      <c r="R28">
        <v>18.573832131179635</v>
      </c>
      <c r="S28">
        <v>11.502301354534747</v>
      </c>
      <c r="T28">
        <v>0.68866743750000003</v>
      </c>
      <c r="U28">
        <v>48.300639337175085</v>
      </c>
      <c r="V28">
        <v>8.8199648430493269</v>
      </c>
      <c r="W28">
        <v>18.780858311022701</v>
      </c>
      <c r="X28">
        <v>62.381440585791729</v>
      </c>
      <c r="Y28">
        <v>0</v>
      </c>
      <c r="Z28">
        <v>5.5265937309090898</v>
      </c>
      <c r="AA28">
        <v>17.845921858227854</v>
      </c>
      <c r="AB28">
        <v>20.872783690709326</v>
      </c>
      <c r="AC28">
        <v>14.967318805447405</v>
      </c>
      <c r="AD28">
        <v>14.024946920989027</v>
      </c>
      <c r="AE28">
        <v>25.425431525090303</v>
      </c>
      <c r="AF28">
        <v>0</v>
      </c>
      <c r="AG28">
        <v>30.268166884111295</v>
      </c>
      <c r="AH28">
        <v>77.229319632328796</v>
      </c>
      <c r="AI28">
        <v>34.091554762139459</v>
      </c>
      <c r="AJ28">
        <v>0</v>
      </c>
      <c r="AK28">
        <v>29.407970377531047</v>
      </c>
      <c r="AL28">
        <v>56.880082781583468</v>
      </c>
      <c r="AM28">
        <v>0</v>
      </c>
      <c r="AN28">
        <v>6.3872114431780688E-2</v>
      </c>
      <c r="AO28">
        <v>0</v>
      </c>
      <c r="AP28">
        <v>2.4428369483015739</v>
      </c>
      <c r="AQ28">
        <v>0</v>
      </c>
      <c r="AR28">
        <v>15.440040417844195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3.8289980149068317</v>
      </c>
      <c r="AZ28">
        <v>4.0896604614525138</v>
      </c>
      <c r="BA28">
        <v>3.0994038095238094</v>
      </c>
      <c r="BB28">
        <v>2.6300101740812378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1197.0779227175719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388.63294692551551</v>
      </c>
      <c r="L29">
        <v>6.750133610826091</v>
      </c>
      <c r="M29">
        <v>62.350124114292107</v>
      </c>
      <c r="N29">
        <v>51.890684881445537</v>
      </c>
      <c r="O29">
        <v>72.438093936744494</v>
      </c>
      <c r="P29">
        <v>19.292941641613833</v>
      </c>
      <c r="Q29">
        <v>7.3788584343065677</v>
      </c>
      <c r="R29">
        <v>18.573832131179635</v>
      </c>
      <c r="S29">
        <v>11.502301354534747</v>
      </c>
      <c r="T29">
        <v>0.68866743750000003</v>
      </c>
      <c r="U29">
        <v>48.300639337175085</v>
      </c>
      <c r="V29">
        <v>8.8199648430493269</v>
      </c>
      <c r="W29">
        <v>18.780858311022701</v>
      </c>
      <c r="X29">
        <v>62.381440585791729</v>
      </c>
      <c r="Y29">
        <v>0</v>
      </c>
      <c r="Z29">
        <v>5.5265937309090898</v>
      </c>
      <c r="AA29">
        <v>17.845921858227854</v>
      </c>
      <c r="AB29">
        <v>20.872783690709326</v>
      </c>
      <c r="AC29">
        <v>14.967318805447405</v>
      </c>
      <c r="AD29">
        <v>14.024946920989027</v>
      </c>
      <c r="AE29">
        <v>25.425431525090303</v>
      </c>
      <c r="AF29">
        <v>0</v>
      </c>
      <c r="AG29">
        <v>30.268166884111295</v>
      </c>
      <c r="AH29">
        <v>77.229319632328796</v>
      </c>
      <c r="AI29">
        <v>34.091554762139459</v>
      </c>
      <c r="AJ29">
        <v>0</v>
      </c>
      <c r="AK29">
        <v>29.407970377531047</v>
      </c>
      <c r="AL29">
        <v>56.880082781583468</v>
      </c>
      <c r="AM29">
        <v>0</v>
      </c>
      <c r="AN29">
        <v>6.3872114431780688E-2</v>
      </c>
      <c r="AO29">
        <v>0</v>
      </c>
      <c r="AP29">
        <v>2.4428369483015739</v>
      </c>
      <c r="AQ29">
        <v>0</v>
      </c>
      <c r="AR29">
        <v>15.440040417844195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3.8289980149068317</v>
      </c>
      <c r="AZ29">
        <v>4.0896604614525138</v>
      </c>
      <c r="BA29">
        <v>3.0994038095238094</v>
      </c>
      <c r="BB29">
        <v>2.6300101740812378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1152.1874360920822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382.95361927425563</v>
      </c>
      <c r="L30">
        <v>6.7500953767566045</v>
      </c>
      <c r="M30">
        <v>62.350124114292107</v>
      </c>
      <c r="N30">
        <v>51.890684881445537</v>
      </c>
      <c r="O30">
        <v>72.438093936744494</v>
      </c>
      <c r="P30">
        <v>19.292941641613833</v>
      </c>
      <c r="Q30">
        <v>7.3788584343065677</v>
      </c>
      <c r="R30">
        <v>18.573832131179635</v>
      </c>
      <c r="S30">
        <v>11.502301354534747</v>
      </c>
      <c r="T30">
        <v>0.68866743750000003</v>
      </c>
      <c r="U30">
        <v>48.300639337175085</v>
      </c>
      <c r="V30">
        <v>8.8199648430493269</v>
      </c>
      <c r="W30">
        <v>18.780858311022701</v>
      </c>
      <c r="X30">
        <v>62.381440585791729</v>
      </c>
      <c r="Y30">
        <v>0</v>
      </c>
      <c r="Z30">
        <v>5.5265937309090898</v>
      </c>
      <c r="AA30">
        <v>17.845921858227854</v>
      </c>
      <c r="AB30">
        <v>20.872783690709326</v>
      </c>
      <c r="AC30">
        <v>14.967318805447405</v>
      </c>
      <c r="AD30">
        <v>14.024946920989027</v>
      </c>
      <c r="AE30">
        <v>25.425431525090303</v>
      </c>
      <c r="AF30">
        <v>0</v>
      </c>
      <c r="AG30">
        <v>30.268166884111295</v>
      </c>
      <c r="AH30">
        <v>77.229319632328796</v>
      </c>
      <c r="AI30">
        <v>34.091554762139459</v>
      </c>
      <c r="AJ30">
        <v>0</v>
      </c>
      <c r="AK30">
        <v>29.407970377531047</v>
      </c>
      <c r="AL30">
        <v>56.880082781583468</v>
      </c>
      <c r="AM30">
        <v>0</v>
      </c>
      <c r="AN30">
        <v>6.3872114431780688E-2</v>
      </c>
      <c r="AO30">
        <v>0</v>
      </c>
      <c r="AP30">
        <v>2.4428369483015739</v>
      </c>
      <c r="AQ30">
        <v>0</v>
      </c>
      <c r="AR30">
        <v>15.440040417844195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3.8289980149068317</v>
      </c>
      <c r="AZ30">
        <v>4.0896604614525138</v>
      </c>
      <c r="BA30">
        <v>3.0994038095238094</v>
      </c>
      <c r="BB30">
        <v>2.6300101740812378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1146.5080702067528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302.97661091026356</v>
      </c>
      <c r="L31">
        <v>6.7498693320733469</v>
      </c>
      <c r="M31">
        <v>62.350124114292107</v>
      </c>
      <c r="N31">
        <v>51.890684881445537</v>
      </c>
      <c r="O31">
        <v>72.438093936744494</v>
      </c>
      <c r="P31">
        <v>19.292941641613833</v>
      </c>
      <c r="Q31">
        <v>7.5454422869147662</v>
      </c>
      <c r="R31">
        <v>19.119849911792905</v>
      </c>
      <c r="S31">
        <v>11.75678705691057</v>
      </c>
      <c r="T31">
        <v>1.4216176221198156</v>
      </c>
      <c r="U31">
        <v>48.300639337175085</v>
      </c>
      <c r="V31">
        <v>8.8199648430493269</v>
      </c>
      <c r="W31">
        <v>18.780858311022701</v>
      </c>
      <c r="X31">
        <v>62.379090328305608</v>
      </c>
      <c r="Y31">
        <v>0</v>
      </c>
      <c r="Z31">
        <v>5.5265937309090898</v>
      </c>
      <c r="AA31">
        <v>17.845921858227854</v>
      </c>
      <c r="AB31">
        <v>20.872783690709326</v>
      </c>
      <c r="AC31">
        <v>14.967318805447405</v>
      </c>
      <c r="AD31">
        <v>14.024946920989027</v>
      </c>
      <c r="AE31">
        <v>25.425431525090303</v>
      </c>
      <c r="AF31">
        <v>0</v>
      </c>
      <c r="AG31">
        <v>30.268166884111295</v>
      </c>
      <c r="AH31">
        <v>77.229319632328796</v>
      </c>
      <c r="AI31">
        <v>25.568665960272948</v>
      </c>
      <c r="AJ31">
        <v>0</v>
      </c>
      <c r="AK31">
        <v>29.407970377531047</v>
      </c>
      <c r="AL31">
        <v>56.880082781583468</v>
      </c>
      <c r="AM31">
        <v>0</v>
      </c>
      <c r="AN31">
        <v>6.3872114431780688E-2</v>
      </c>
      <c r="AO31">
        <v>0</v>
      </c>
      <c r="AP31">
        <v>2.4428369483015739</v>
      </c>
      <c r="AQ31">
        <v>0</v>
      </c>
      <c r="AR31">
        <v>15.440040417844195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3.8289980149068317</v>
      </c>
      <c r="AZ31">
        <v>4.0896604614525138</v>
      </c>
      <c r="BA31">
        <v>3.0994038095238094</v>
      </c>
      <c r="BB31">
        <v>2.6300101740812378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1059.7056342589415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272.10566335938864</v>
      </c>
      <c r="L32">
        <v>6.7501383387522997</v>
      </c>
      <c r="M32">
        <v>62.350124114292107</v>
      </c>
      <c r="N32">
        <v>51.890684881445537</v>
      </c>
      <c r="O32">
        <v>72.438093936744494</v>
      </c>
      <c r="P32">
        <v>19.292941641613833</v>
      </c>
      <c r="Q32">
        <v>7.5454422869147662</v>
      </c>
      <c r="R32">
        <v>19.119849911792905</v>
      </c>
      <c r="S32">
        <v>11.75678705691057</v>
      </c>
      <c r="T32">
        <v>1.4216176221198156</v>
      </c>
      <c r="U32">
        <v>48.300639337175085</v>
      </c>
      <c r="V32">
        <v>8.8199648430493269</v>
      </c>
      <c r="W32">
        <v>18.780858311022701</v>
      </c>
      <c r="X32">
        <v>62.379090328305608</v>
      </c>
      <c r="Y32">
        <v>0</v>
      </c>
      <c r="Z32">
        <v>5.5265937309090898</v>
      </c>
      <c r="AA32">
        <v>17.845921858227854</v>
      </c>
      <c r="AB32">
        <v>20.872783690709326</v>
      </c>
      <c r="AC32">
        <v>14.967318805447405</v>
      </c>
      <c r="AD32">
        <v>14.024946920989027</v>
      </c>
      <c r="AE32">
        <v>25.425431525090303</v>
      </c>
      <c r="AF32">
        <v>0</v>
      </c>
      <c r="AG32">
        <v>30.268166884111295</v>
      </c>
      <c r="AH32">
        <v>77.229319632328796</v>
      </c>
      <c r="AI32">
        <v>3.2780339147728013</v>
      </c>
      <c r="AJ32">
        <v>0</v>
      </c>
      <c r="AK32">
        <v>29.407970377531047</v>
      </c>
      <c r="AL32">
        <v>56.880082781583468</v>
      </c>
      <c r="AM32">
        <v>0</v>
      </c>
      <c r="AN32">
        <v>6.3872114431780688E-2</v>
      </c>
      <c r="AO32">
        <v>0</v>
      </c>
      <c r="AP32">
        <v>2.4428369483015739</v>
      </c>
      <c r="AQ32">
        <v>0</v>
      </c>
      <c r="AR32">
        <v>15.440040417844195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3.8289980149068317</v>
      </c>
      <c r="AZ32">
        <v>4.0896604614525138</v>
      </c>
      <c r="BA32">
        <v>3.0994038095238094</v>
      </c>
      <c r="BB32">
        <v>2.6300101740812378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1006.5443236692453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272.10566335938864</v>
      </c>
      <c r="L33">
        <v>6.7501383387522997</v>
      </c>
      <c r="M33">
        <v>62.350124114292107</v>
      </c>
      <c r="N33">
        <v>51.890684881445537</v>
      </c>
      <c r="O33">
        <v>72.438093936744494</v>
      </c>
      <c r="P33">
        <v>19.292941641613833</v>
      </c>
      <c r="Q33">
        <v>4.8227045939741746</v>
      </c>
      <c r="R33">
        <v>10.379064036407767</v>
      </c>
      <c r="S33">
        <v>6.4727317077447646</v>
      </c>
      <c r="T33">
        <v>0.79196987012987019</v>
      </c>
      <c r="U33">
        <v>48.300639337175085</v>
      </c>
      <c r="V33">
        <v>8.8199648430493269</v>
      </c>
      <c r="W33">
        <v>18.780858311022701</v>
      </c>
      <c r="X33">
        <v>62.379090328305608</v>
      </c>
      <c r="Y33">
        <v>0</v>
      </c>
      <c r="Z33">
        <v>5.5265937309090898</v>
      </c>
      <c r="AA33">
        <v>17.845921858227854</v>
      </c>
      <c r="AB33">
        <v>20.872783690709326</v>
      </c>
      <c r="AC33">
        <v>14.967318805447405</v>
      </c>
      <c r="AD33">
        <v>14.024946920989027</v>
      </c>
      <c r="AE33">
        <v>25.425431525090303</v>
      </c>
      <c r="AF33">
        <v>0</v>
      </c>
      <c r="AG33">
        <v>30.268166884111295</v>
      </c>
      <c r="AH33">
        <v>77.229319632328796</v>
      </c>
      <c r="AI33">
        <v>1.8356990100858326</v>
      </c>
      <c r="AJ33">
        <v>0</v>
      </c>
      <c r="AK33">
        <v>29.407970377531047</v>
      </c>
      <c r="AL33">
        <v>56.880082781583468</v>
      </c>
      <c r="AM33">
        <v>0</v>
      </c>
      <c r="AN33">
        <v>6.3872114431780688E-2</v>
      </c>
      <c r="AO33">
        <v>0</v>
      </c>
      <c r="AP33">
        <v>2.4428369483015739</v>
      </c>
      <c r="AQ33">
        <v>0</v>
      </c>
      <c r="AR33">
        <v>15.440040417844195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3.8289980149068317</v>
      </c>
      <c r="AZ33">
        <v>4.0896604614525138</v>
      </c>
      <c r="BA33">
        <v>3.0994038095238094</v>
      </c>
      <c r="BB33">
        <v>2.6300101740812378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987.72476209507693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272.10566335938864</v>
      </c>
      <c r="L34">
        <v>6.7501383387522997</v>
      </c>
      <c r="M34">
        <v>62.350124114292107</v>
      </c>
      <c r="N34">
        <v>51.890684881445537</v>
      </c>
      <c r="O34">
        <v>72.438093936744494</v>
      </c>
      <c r="P34">
        <v>19.292941641613833</v>
      </c>
      <c r="Q34">
        <v>4.8227348036853286</v>
      </c>
      <c r="R34">
        <v>10.380084111644656</v>
      </c>
      <c r="S34">
        <v>6.4723396920115492</v>
      </c>
      <c r="T34">
        <v>0.79196987012987019</v>
      </c>
      <c r="U34">
        <v>48.300639337175085</v>
      </c>
      <c r="V34">
        <v>8.8199648430493269</v>
      </c>
      <c r="W34">
        <v>18.780858311022701</v>
      </c>
      <c r="X34">
        <v>62.379090328305608</v>
      </c>
      <c r="Y34">
        <v>0</v>
      </c>
      <c r="Z34">
        <v>5.5265937309090898</v>
      </c>
      <c r="AA34">
        <v>17.845921858227854</v>
      </c>
      <c r="AB34">
        <v>20.872783690709326</v>
      </c>
      <c r="AC34">
        <v>14.967318805447405</v>
      </c>
      <c r="AD34">
        <v>14.024946920989027</v>
      </c>
      <c r="AE34">
        <v>25.425431525090303</v>
      </c>
      <c r="AF34">
        <v>0</v>
      </c>
      <c r="AG34">
        <v>30.268166884111295</v>
      </c>
      <c r="AH34">
        <v>77.229319632328796</v>
      </c>
      <c r="AI34">
        <v>0</v>
      </c>
      <c r="AJ34">
        <v>0</v>
      </c>
      <c r="AK34">
        <v>29.407970377531047</v>
      </c>
      <c r="AL34">
        <v>56.880082781583468</v>
      </c>
      <c r="AM34">
        <v>0</v>
      </c>
      <c r="AN34">
        <v>6.3872114431780688E-2</v>
      </c>
      <c r="AO34">
        <v>0</v>
      </c>
      <c r="AP34">
        <v>2.4428369483015739</v>
      </c>
      <c r="AQ34">
        <v>0</v>
      </c>
      <c r="AR34">
        <v>15.440040417844195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3.8289980149068317</v>
      </c>
      <c r="AZ34">
        <v>4.0896604614525138</v>
      </c>
      <c r="BA34">
        <v>3.0994038095238094</v>
      </c>
      <c r="BB34">
        <v>2.6300101740812378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985.88972135420579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272.10566335938864</v>
      </c>
      <c r="L35">
        <v>6.7498944173244713</v>
      </c>
      <c r="M35">
        <v>62.350124114292107</v>
      </c>
      <c r="N35">
        <v>51.890684881445537</v>
      </c>
      <c r="O35">
        <v>72.438093936744494</v>
      </c>
      <c r="P35">
        <v>19.292941641613833</v>
      </c>
      <c r="Q35">
        <v>4.820792980111376</v>
      </c>
      <c r="R35">
        <v>10.451352198492462</v>
      </c>
      <c r="S35">
        <v>6.4731621514799755</v>
      </c>
      <c r="T35">
        <v>0.79196987012987019</v>
      </c>
      <c r="U35">
        <v>48.300639337175085</v>
      </c>
      <c r="V35">
        <v>9.1096715095184759</v>
      </c>
      <c r="W35">
        <v>18.780858311022701</v>
      </c>
      <c r="X35">
        <v>62.379090328305608</v>
      </c>
      <c r="Y35">
        <v>0</v>
      </c>
      <c r="Z35">
        <v>5.5265937309090898</v>
      </c>
      <c r="AA35">
        <v>17.845921858227854</v>
      </c>
      <c r="AB35">
        <v>20.872783690709326</v>
      </c>
      <c r="AC35">
        <v>14.967318805447405</v>
      </c>
      <c r="AD35">
        <v>14.024946920989027</v>
      </c>
      <c r="AE35">
        <v>25.425431525090303</v>
      </c>
      <c r="AF35">
        <v>0</v>
      </c>
      <c r="AG35">
        <v>30.268166884111295</v>
      </c>
      <c r="AH35">
        <v>77.229319632328796</v>
      </c>
      <c r="AI35">
        <v>0</v>
      </c>
      <c r="AJ35">
        <v>0</v>
      </c>
      <c r="AK35">
        <v>29.407970377531047</v>
      </c>
      <c r="AL35">
        <v>56.880082781583468</v>
      </c>
      <c r="AM35">
        <v>0</v>
      </c>
      <c r="AN35">
        <v>6.3872114431780688E-2</v>
      </c>
      <c r="AO35">
        <v>0</v>
      </c>
      <c r="AP35">
        <v>1.6285581119304058</v>
      </c>
      <c r="AQ35">
        <v>0</v>
      </c>
      <c r="AR35">
        <v>15.440040417844195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3.8289980149068317</v>
      </c>
      <c r="AZ35">
        <v>4.0896604614525138</v>
      </c>
      <c r="BA35">
        <v>3.0994038095238094</v>
      </c>
      <c r="BB35">
        <v>2.6300101740812378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985.43505398561831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272.10566335938864</v>
      </c>
      <c r="L36">
        <v>6.7498944173244713</v>
      </c>
      <c r="M36">
        <v>62.350124114292107</v>
      </c>
      <c r="N36">
        <v>51.890684881445537</v>
      </c>
      <c r="O36">
        <v>72.438093936744494</v>
      </c>
      <c r="P36">
        <v>19.292941641613833</v>
      </c>
      <c r="Q36">
        <v>4.820792980111376</v>
      </c>
      <c r="R36">
        <v>10.380900749999999</v>
      </c>
      <c r="S36">
        <v>6.4731621514799755</v>
      </c>
      <c r="T36">
        <v>0.79196987012987019</v>
      </c>
      <c r="U36">
        <v>48.300639337175085</v>
      </c>
      <c r="V36">
        <v>8.8198250283400803</v>
      </c>
      <c r="W36">
        <v>18.780858311022701</v>
      </c>
      <c r="X36">
        <v>62.379090328305608</v>
      </c>
      <c r="Y36">
        <v>0</v>
      </c>
      <c r="Z36">
        <v>5.5265937309090898</v>
      </c>
      <c r="AA36">
        <v>17.845921858227854</v>
      </c>
      <c r="AB36">
        <v>20.872783690709326</v>
      </c>
      <c r="AC36">
        <v>14.967318805447405</v>
      </c>
      <c r="AD36">
        <v>14.024946920989027</v>
      </c>
      <c r="AE36">
        <v>25.425431525090303</v>
      </c>
      <c r="AF36">
        <v>0</v>
      </c>
      <c r="AG36">
        <v>30.268166884111295</v>
      </c>
      <c r="AH36">
        <v>77.229319632328796</v>
      </c>
      <c r="AI36">
        <v>0</v>
      </c>
      <c r="AJ36">
        <v>0</v>
      </c>
      <c r="AK36">
        <v>29.407970377531047</v>
      </c>
      <c r="AL36">
        <v>56.880082781583468</v>
      </c>
      <c r="AM36">
        <v>0</v>
      </c>
      <c r="AN36">
        <v>6.3872114431780688E-2</v>
      </c>
      <c r="AO36">
        <v>0</v>
      </c>
      <c r="AP36">
        <v>1.6285581119304058</v>
      </c>
      <c r="AQ36">
        <v>0</v>
      </c>
      <c r="AR36">
        <v>15.440040417844195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3.8289980149068317</v>
      </c>
      <c r="AZ36">
        <v>1.6581020055248619</v>
      </c>
      <c r="BA36">
        <v>3.0994038095238094</v>
      </c>
      <c r="BB36">
        <v>2.6300101740812378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982.64319760002002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272.10566335938864</v>
      </c>
      <c r="L37">
        <v>6.7498944173244713</v>
      </c>
      <c r="M37">
        <v>62.350124114292107</v>
      </c>
      <c r="N37">
        <v>51.890684881445537</v>
      </c>
      <c r="O37">
        <v>72.438093936744494</v>
      </c>
      <c r="P37">
        <v>19.292941641613833</v>
      </c>
      <c r="Q37">
        <v>4.820792980111376</v>
      </c>
      <c r="R37">
        <v>10.380900749999999</v>
      </c>
      <c r="S37">
        <v>6.4731621514799755</v>
      </c>
      <c r="T37">
        <v>0.79196987012987019</v>
      </c>
      <c r="U37">
        <v>48.300639337175085</v>
      </c>
      <c r="V37">
        <v>8.8198250283400803</v>
      </c>
      <c r="W37">
        <v>18.780858311022701</v>
      </c>
      <c r="X37">
        <v>62.379090328305608</v>
      </c>
      <c r="Y37">
        <v>0</v>
      </c>
      <c r="Z37">
        <v>5.5265937309090898</v>
      </c>
      <c r="AA37">
        <v>17.845921858227854</v>
      </c>
      <c r="AB37">
        <v>20.872783690709326</v>
      </c>
      <c r="AC37">
        <v>14.967318805447405</v>
      </c>
      <c r="AD37">
        <v>14.024946920989027</v>
      </c>
      <c r="AE37">
        <v>25.425431525090303</v>
      </c>
      <c r="AF37">
        <v>0</v>
      </c>
      <c r="AG37">
        <v>30.268166884111295</v>
      </c>
      <c r="AH37">
        <v>77.229319632328796</v>
      </c>
      <c r="AI37">
        <v>0</v>
      </c>
      <c r="AJ37">
        <v>0</v>
      </c>
      <c r="AK37">
        <v>29.407970377531047</v>
      </c>
      <c r="AL37">
        <v>56.880082781583468</v>
      </c>
      <c r="AM37">
        <v>0</v>
      </c>
      <c r="AN37">
        <v>6.3872114431780688E-2</v>
      </c>
      <c r="AO37">
        <v>0</v>
      </c>
      <c r="AP37">
        <v>1.6285581119304058</v>
      </c>
      <c r="AQ37">
        <v>0</v>
      </c>
      <c r="AR37">
        <v>15.440040417844195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3.8289980149068317</v>
      </c>
      <c r="AZ37">
        <v>0</v>
      </c>
      <c r="BA37">
        <v>3.0994038095238094</v>
      </c>
      <c r="BB37">
        <v>2.6300101740812378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980.98509559449519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272.10566335938864</v>
      </c>
      <c r="L38">
        <v>6.7498944173244713</v>
      </c>
      <c r="M38">
        <v>62.350124114292107</v>
      </c>
      <c r="N38">
        <v>51.890684881445537</v>
      </c>
      <c r="O38">
        <v>72.438093936744494</v>
      </c>
      <c r="P38">
        <v>19.292941641613833</v>
      </c>
      <c r="Q38">
        <v>4.820792980111376</v>
      </c>
      <c r="R38">
        <v>10.380900749999999</v>
      </c>
      <c r="S38">
        <v>6.4731621514799755</v>
      </c>
      <c r="T38">
        <v>0.79196987012987019</v>
      </c>
      <c r="U38">
        <v>48.300639337175085</v>
      </c>
      <c r="V38">
        <v>8.8198250283400803</v>
      </c>
      <c r="W38">
        <v>18.780858311022701</v>
      </c>
      <c r="X38">
        <v>62.379090328305608</v>
      </c>
      <c r="Y38">
        <v>0</v>
      </c>
      <c r="Z38">
        <v>5.5265937309090898</v>
      </c>
      <c r="AA38">
        <v>11.90888846202532</v>
      </c>
      <c r="AB38">
        <v>20.872783690709326</v>
      </c>
      <c r="AC38">
        <v>14.967318805447405</v>
      </c>
      <c r="AD38">
        <v>14.024946920989027</v>
      </c>
      <c r="AE38">
        <v>25.425431525090303</v>
      </c>
      <c r="AF38">
        <v>0</v>
      </c>
      <c r="AG38">
        <v>30.268166884111295</v>
      </c>
      <c r="AH38">
        <v>77.229319632328796</v>
      </c>
      <c r="AI38">
        <v>0</v>
      </c>
      <c r="AJ38">
        <v>0</v>
      </c>
      <c r="AK38">
        <v>29.407970377531047</v>
      </c>
      <c r="AL38">
        <v>56.880082781583468</v>
      </c>
      <c r="AM38">
        <v>0</v>
      </c>
      <c r="AN38">
        <v>6.3872114431780688E-2</v>
      </c>
      <c r="AO38">
        <v>0</v>
      </c>
      <c r="AP38">
        <v>1.6285581119304058</v>
      </c>
      <c r="AQ38">
        <v>0</v>
      </c>
      <c r="AR38">
        <v>15.440040417844195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3.8289980149068317</v>
      </c>
      <c r="AZ38">
        <v>0</v>
      </c>
      <c r="BA38">
        <v>3.0994038095238094</v>
      </c>
      <c r="BB38">
        <v>2.6300101740812378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975.04806219829277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272.10566335938864</v>
      </c>
      <c r="L39">
        <v>6.7498944173244713</v>
      </c>
      <c r="M39">
        <v>62.350124114292107</v>
      </c>
      <c r="N39">
        <v>51.890684881445537</v>
      </c>
      <c r="O39">
        <v>72.438093936744494</v>
      </c>
      <c r="P39">
        <v>19.292941641613833</v>
      </c>
      <c r="Q39">
        <v>4.820792980111376</v>
      </c>
      <c r="R39">
        <v>10.380900749999999</v>
      </c>
      <c r="S39">
        <v>6.4731621514799755</v>
      </c>
      <c r="T39">
        <v>0.79196987012987019</v>
      </c>
      <c r="U39">
        <v>48.300639337175085</v>
      </c>
      <c r="V39">
        <v>8.8198250283400803</v>
      </c>
      <c r="W39">
        <v>18.780858311022701</v>
      </c>
      <c r="X39">
        <v>62.379090328305608</v>
      </c>
      <c r="Y39">
        <v>0</v>
      </c>
      <c r="Z39">
        <v>5.5265937309090898</v>
      </c>
      <c r="AA39">
        <v>11.90888846202532</v>
      </c>
      <c r="AB39">
        <v>20.872783690709326</v>
      </c>
      <c r="AC39">
        <v>14.967318805447405</v>
      </c>
      <c r="AD39">
        <v>14.024946920989027</v>
      </c>
      <c r="AE39">
        <v>25.425431525090303</v>
      </c>
      <c r="AF39">
        <v>0</v>
      </c>
      <c r="AG39">
        <v>30.268166884111295</v>
      </c>
      <c r="AH39">
        <v>77.229319632328796</v>
      </c>
      <c r="AI39">
        <v>0</v>
      </c>
      <c r="AJ39">
        <v>0</v>
      </c>
      <c r="AK39">
        <v>29.407970377531047</v>
      </c>
      <c r="AL39">
        <v>56.880082781583468</v>
      </c>
      <c r="AM39">
        <v>0</v>
      </c>
      <c r="AN39">
        <v>6.3872114431780688E-2</v>
      </c>
      <c r="AO39">
        <v>0</v>
      </c>
      <c r="AP39">
        <v>1.6285581119304058</v>
      </c>
      <c r="AQ39">
        <v>0</v>
      </c>
      <c r="AR39">
        <v>15.440040417844195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3.8289980149068317</v>
      </c>
      <c r="AZ39">
        <v>0</v>
      </c>
      <c r="BA39">
        <v>3.0994038095238094</v>
      </c>
      <c r="BB39">
        <v>2.6300101740812378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975.04806219829277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272.10566335938864</v>
      </c>
      <c r="L40">
        <v>6.7898827187149156</v>
      </c>
      <c r="M40">
        <v>63.869199358375191</v>
      </c>
      <c r="N40">
        <v>52.921070544836368</v>
      </c>
      <c r="O40">
        <v>73.963977801638151</v>
      </c>
      <c r="P40">
        <v>20.209077359894344</v>
      </c>
      <c r="Q40">
        <v>4.820792980111376</v>
      </c>
      <c r="R40">
        <v>10.380900749999999</v>
      </c>
      <c r="S40">
        <v>6.4731621514799755</v>
      </c>
      <c r="T40">
        <v>0.79196987012987019</v>
      </c>
      <c r="U40">
        <v>48.300639337175085</v>
      </c>
      <c r="V40">
        <v>8.8198250283400803</v>
      </c>
      <c r="W40">
        <v>18.780858311022701</v>
      </c>
      <c r="X40">
        <v>62.841658577659352</v>
      </c>
      <c r="Y40">
        <v>0</v>
      </c>
      <c r="Z40">
        <v>5.5265937309090898</v>
      </c>
      <c r="AA40">
        <v>11.90888846202532</v>
      </c>
      <c r="AB40">
        <v>20.872783690709326</v>
      </c>
      <c r="AC40">
        <v>14.967318805447405</v>
      </c>
      <c r="AD40">
        <v>14.024946920989027</v>
      </c>
      <c r="AE40">
        <v>25.425431525090303</v>
      </c>
      <c r="AF40">
        <v>0</v>
      </c>
      <c r="AG40">
        <v>30.268166884111295</v>
      </c>
      <c r="AH40">
        <v>77.229319632328796</v>
      </c>
      <c r="AI40">
        <v>0</v>
      </c>
      <c r="AJ40">
        <v>0</v>
      </c>
      <c r="AK40">
        <v>29.407970377531047</v>
      </c>
      <c r="AL40">
        <v>56.880082781583468</v>
      </c>
      <c r="AM40">
        <v>0</v>
      </c>
      <c r="AN40">
        <v>6.3872114431780688E-2</v>
      </c>
      <c r="AO40">
        <v>0</v>
      </c>
      <c r="AP40">
        <v>1.6285581119304058</v>
      </c>
      <c r="AQ40">
        <v>0</v>
      </c>
      <c r="AR40">
        <v>15.440040417844195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3.8289980149068317</v>
      </c>
      <c r="AZ40">
        <v>0</v>
      </c>
      <c r="BA40">
        <v>3.0994038095238094</v>
      </c>
      <c r="BB40">
        <v>2.6300101740812378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980.54209923968494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272.10566335938864</v>
      </c>
      <c r="L41">
        <v>6.7898827187149156</v>
      </c>
      <c r="M41">
        <v>63.869199358375191</v>
      </c>
      <c r="N41">
        <v>52.921070544836368</v>
      </c>
      <c r="O41">
        <v>73.963977801638151</v>
      </c>
      <c r="P41">
        <v>20.209077359894344</v>
      </c>
      <c r="Q41">
        <v>4.820792980111376</v>
      </c>
      <c r="R41">
        <v>10.380900749999999</v>
      </c>
      <c r="S41">
        <v>6.4731621514799755</v>
      </c>
      <c r="T41">
        <v>0.79196987012987019</v>
      </c>
      <c r="U41">
        <v>48.300639337175085</v>
      </c>
      <c r="V41">
        <v>8.8198250283400803</v>
      </c>
      <c r="W41">
        <v>18.780858311022701</v>
      </c>
      <c r="X41">
        <v>62.841658577659352</v>
      </c>
      <c r="Y41">
        <v>0</v>
      </c>
      <c r="Z41">
        <v>5.5265937309090898</v>
      </c>
      <c r="AA41">
        <v>11.90888846202532</v>
      </c>
      <c r="AB41">
        <v>20.872783690709326</v>
      </c>
      <c r="AC41">
        <v>14.967318805447405</v>
      </c>
      <c r="AD41">
        <v>14.024946920989027</v>
      </c>
      <c r="AE41">
        <v>25.425431525090303</v>
      </c>
      <c r="AF41">
        <v>0</v>
      </c>
      <c r="AG41">
        <v>30.268166884111295</v>
      </c>
      <c r="AH41">
        <v>77.229319632328796</v>
      </c>
      <c r="AI41">
        <v>0</v>
      </c>
      <c r="AJ41">
        <v>0</v>
      </c>
      <c r="AK41">
        <v>29.407970377531047</v>
      </c>
      <c r="AL41">
        <v>56.880082781583468</v>
      </c>
      <c r="AM41">
        <v>0</v>
      </c>
      <c r="AN41">
        <v>6.3872114431780688E-2</v>
      </c>
      <c r="AO41">
        <v>0</v>
      </c>
      <c r="AP41">
        <v>1.6285581119304058</v>
      </c>
      <c r="AQ41">
        <v>0</v>
      </c>
      <c r="AR41">
        <v>15.6739805106884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3.8289980149068317</v>
      </c>
      <c r="AZ41">
        <v>0</v>
      </c>
      <c r="BA41">
        <v>3.0994038095238094</v>
      </c>
      <c r="BB41">
        <v>2.6300101740812378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980.77603933252908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272.10566335938864</v>
      </c>
      <c r="L42">
        <v>6.7898827187149156</v>
      </c>
      <c r="M42">
        <v>63.869199358375191</v>
      </c>
      <c r="N42">
        <v>52.921070544836368</v>
      </c>
      <c r="O42">
        <v>73.963977801638151</v>
      </c>
      <c r="P42">
        <v>20.209077359894344</v>
      </c>
      <c r="Q42">
        <v>4.820792980111376</v>
      </c>
      <c r="R42">
        <v>10.380900749999999</v>
      </c>
      <c r="S42">
        <v>6.4731621514799755</v>
      </c>
      <c r="T42">
        <v>0.79196987012987019</v>
      </c>
      <c r="U42">
        <v>48.300639337175085</v>
      </c>
      <c r="V42">
        <v>8.8198250283400803</v>
      </c>
      <c r="W42">
        <v>18.780858311022701</v>
      </c>
      <c r="X42">
        <v>62.841658577659352</v>
      </c>
      <c r="Y42">
        <v>0</v>
      </c>
      <c r="Z42">
        <v>5.5265937309090898</v>
      </c>
      <c r="AA42">
        <v>5.9544440113924066</v>
      </c>
      <c r="AB42">
        <v>20.872783690709326</v>
      </c>
      <c r="AC42">
        <v>14.967318805447405</v>
      </c>
      <c r="AD42">
        <v>14.024946920989027</v>
      </c>
      <c r="AE42">
        <v>25.425431525090303</v>
      </c>
      <c r="AF42">
        <v>0</v>
      </c>
      <c r="AG42">
        <v>30.268166884111295</v>
      </c>
      <c r="AH42">
        <v>77.229319632328796</v>
      </c>
      <c r="AI42">
        <v>0</v>
      </c>
      <c r="AJ42">
        <v>0</v>
      </c>
      <c r="AK42">
        <v>29.407970377531047</v>
      </c>
      <c r="AL42">
        <v>56.880082781583468</v>
      </c>
      <c r="AM42">
        <v>0</v>
      </c>
      <c r="AN42">
        <v>6.3872114431780688E-2</v>
      </c>
      <c r="AO42">
        <v>0</v>
      </c>
      <c r="AP42">
        <v>1.6285581119304058</v>
      </c>
      <c r="AQ42">
        <v>0</v>
      </c>
      <c r="AR42">
        <v>15.6739805106884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3.8289980149068317</v>
      </c>
      <c r="AZ42">
        <v>0</v>
      </c>
      <c r="BA42">
        <v>3.0994038095238094</v>
      </c>
      <c r="BB42">
        <v>2.6300101740812378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974.82159488189609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272.10566335938864</v>
      </c>
      <c r="L43">
        <v>6.7807777972844416</v>
      </c>
      <c r="M43">
        <v>63.869199358375191</v>
      </c>
      <c r="N43">
        <v>52.921070544836368</v>
      </c>
      <c r="O43">
        <v>73.963977801638151</v>
      </c>
      <c r="P43">
        <v>20.209077359894344</v>
      </c>
      <c r="Q43">
        <v>4.820792980111376</v>
      </c>
      <c r="R43">
        <v>10.380900749999999</v>
      </c>
      <c r="S43">
        <v>6.4731621514799755</v>
      </c>
      <c r="T43">
        <v>0.79196987012987019</v>
      </c>
      <c r="U43">
        <v>48.300639337175085</v>
      </c>
      <c r="V43">
        <v>8.8198250283400803</v>
      </c>
      <c r="W43">
        <v>18.780858311022701</v>
      </c>
      <c r="X43">
        <v>62.841658577659352</v>
      </c>
      <c r="Y43">
        <v>0</v>
      </c>
      <c r="Z43">
        <v>5.5265937309090898</v>
      </c>
      <c r="AA43">
        <v>0</v>
      </c>
      <c r="AB43">
        <v>20.872783690709326</v>
      </c>
      <c r="AC43">
        <v>14.967318805447405</v>
      </c>
      <c r="AD43">
        <v>9.3499649107602991</v>
      </c>
      <c r="AE43">
        <v>25.425431525090303</v>
      </c>
      <c r="AF43">
        <v>0</v>
      </c>
      <c r="AG43">
        <v>30.268166884111295</v>
      </c>
      <c r="AH43">
        <v>77.229319632328796</v>
      </c>
      <c r="AI43">
        <v>0</v>
      </c>
      <c r="AJ43">
        <v>0</v>
      </c>
      <c r="AK43">
        <v>29.407970377531047</v>
      </c>
      <c r="AL43">
        <v>56.880082781583468</v>
      </c>
      <c r="AM43">
        <v>0</v>
      </c>
      <c r="AN43">
        <v>6.3872114431780688E-2</v>
      </c>
      <c r="AO43">
        <v>0</v>
      </c>
      <c r="AP43">
        <v>1.6285581119304058</v>
      </c>
      <c r="AQ43">
        <v>0</v>
      </c>
      <c r="AR43">
        <v>18.715200399999993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3.8289980149068317</v>
      </c>
      <c r="AZ43">
        <v>0</v>
      </c>
      <c r="BA43">
        <v>3.0994038095238094</v>
      </c>
      <c r="BB43">
        <v>2.6300101740812378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967.22428382815622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272.10566335938864</v>
      </c>
      <c r="L44">
        <v>6.7807777972844416</v>
      </c>
      <c r="M44">
        <v>63.869199358375191</v>
      </c>
      <c r="N44">
        <v>52.921070544836368</v>
      </c>
      <c r="O44">
        <v>73.963977801638151</v>
      </c>
      <c r="P44">
        <v>20.209077359894344</v>
      </c>
      <c r="Q44">
        <v>4.820792980111376</v>
      </c>
      <c r="R44">
        <v>10.380900749999999</v>
      </c>
      <c r="S44">
        <v>6.4731621514799755</v>
      </c>
      <c r="T44">
        <v>0.79196987012987019</v>
      </c>
      <c r="U44">
        <v>48.300639337175085</v>
      </c>
      <c r="V44">
        <v>8.8198250283400803</v>
      </c>
      <c r="W44">
        <v>18.780858311022701</v>
      </c>
      <c r="X44">
        <v>62.841658577659352</v>
      </c>
      <c r="Y44">
        <v>0</v>
      </c>
      <c r="Z44">
        <v>5.5265937309090898</v>
      </c>
      <c r="AA44">
        <v>0</v>
      </c>
      <c r="AB44">
        <v>20.872783690709326</v>
      </c>
      <c r="AC44">
        <v>14.967318805447405</v>
      </c>
      <c r="AD44">
        <v>9.3499649107602991</v>
      </c>
      <c r="AE44">
        <v>25.425431525090303</v>
      </c>
      <c r="AF44">
        <v>0</v>
      </c>
      <c r="AG44">
        <v>30.268166884111295</v>
      </c>
      <c r="AH44">
        <v>77.229319632328796</v>
      </c>
      <c r="AI44">
        <v>0</v>
      </c>
      <c r="AJ44">
        <v>0</v>
      </c>
      <c r="AK44">
        <v>29.407970377531047</v>
      </c>
      <c r="AL44">
        <v>56.880082781583468</v>
      </c>
      <c r="AM44">
        <v>0</v>
      </c>
      <c r="AN44">
        <v>6.3872114431780688E-2</v>
      </c>
      <c r="AO44">
        <v>0</v>
      </c>
      <c r="AP44">
        <v>1.6285581119304058</v>
      </c>
      <c r="AQ44">
        <v>0</v>
      </c>
      <c r="AR44">
        <v>18.715200399999993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3.8289980149068317</v>
      </c>
      <c r="AZ44">
        <v>0</v>
      </c>
      <c r="BA44">
        <v>3.0994038095238094</v>
      </c>
      <c r="BB44">
        <v>2.6300101740812378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967.22428382815622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272.09913621399397</v>
      </c>
      <c r="L45">
        <v>6.7807777972844416</v>
      </c>
      <c r="M45">
        <v>63.869199358375191</v>
      </c>
      <c r="N45">
        <v>52.921070544836368</v>
      </c>
      <c r="O45">
        <v>73.963977801638151</v>
      </c>
      <c r="P45">
        <v>20.209077359894344</v>
      </c>
      <c r="Q45">
        <v>4.820792980111376</v>
      </c>
      <c r="R45">
        <v>10.380900749999999</v>
      </c>
      <c r="S45">
        <v>6.4731621514799755</v>
      </c>
      <c r="T45">
        <v>0.79196987012987019</v>
      </c>
      <c r="U45">
        <v>48.300639337175085</v>
      </c>
      <c r="V45">
        <v>8.4404248558042685</v>
      </c>
      <c r="W45">
        <v>18.780858311022701</v>
      </c>
      <c r="X45">
        <v>62.841658577659352</v>
      </c>
      <c r="Y45">
        <v>0</v>
      </c>
      <c r="Z45">
        <v>5.5265937309090898</v>
      </c>
      <c r="AA45">
        <v>0</v>
      </c>
      <c r="AB45">
        <v>20.872783690709326</v>
      </c>
      <c r="AC45">
        <v>14.967318805447405</v>
      </c>
      <c r="AD45">
        <v>9.3499649107602991</v>
      </c>
      <c r="AE45">
        <v>25.425431525090303</v>
      </c>
      <c r="AF45">
        <v>0</v>
      </c>
      <c r="AG45">
        <v>30.268166884111295</v>
      </c>
      <c r="AH45">
        <v>77.229319632328796</v>
      </c>
      <c r="AI45">
        <v>0</v>
      </c>
      <c r="AJ45">
        <v>0</v>
      </c>
      <c r="AK45">
        <v>29.407970377531047</v>
      </c>
      <c r="AL45">
        <v>56.880082781583468</v>
      </c>
      <c r="AM45">
        <v>0</v>
      </c>
      <c r="AN45">
        <v>6.3872114431780688E-2</v>
      </c>
      <c r="AO45">
        <v>0</v>
      </c>
      <c r="AP45">
        <v>2.4428369483015739</v>
      </c>
      <c r="AQ45">
        <v>0</v>
      </c>
      <c r="AR45">
        <v>18.715200399999993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3.8289980149068317</v>
      </c>
      <c r="AZ45">
        <v>0</v>
      </c>
      <c r="BA45">
        <v>3.0994038095238094</v>
      </c>
      <c r="BB45">
        <v>2.6300101740812378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967.65263534659687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272.09913621399397</v>
      </c>
      <c r="L46">
        <v>6.7807777972844416</v>
      </c>
      <c r="M46">
        <v>63.869199358375191</v>
      </c>
      <c r="N46">
        <v>52.921070544836368</v>
      </c>
      <c r="O46">
        <v>73.963977801638151</v>
      </c>
      <c r="P46">
        <v>20.209077359894344</v>
      </c>
      <c r="Q46">
        <v>4.820792980111376</v>
      </c>
      <c r="R46">
        <v>10.380900749999999</v>
      </c>
      <c r="S46">
        <v>6.4731621514799755</v>
      </c>
      <c r="T46">
        <v>0.79196987012987019</v>
      </c>
      <c r="U46">
        <v>48.300639337175085</v>
      </c>
      <c r="V46">
        <v>8.8199648430493269</v>
      </c>
      <c r="W46">
        <v>18.780858311022701</v>
      </c>
      <c r="X46">
        <v>62.841658577659352</v>
      </c>
      <c r="Y46">
        <v>0</v>
      </c>
      <c r="Z46">
        <v>5.5265937309090898</v>
      </c>
      <c r="AA46">
        <v>0</v>
      </c>
      <c r="AB46">
        <v>20.872783690709326</v>
      </c>
      <c r="AC46">
        <v>14.967318805447405</v>
      </c>
      <c r="AD46">
        <v>9.3499649107602991</v>
      </c>
      <c r="AE46">
        <v>25.425431525090303</v>
      </c>
      <c r="AF46">
        <v>0</v>
      </c>
      <c r="AG46">
        <v>30.268166884111295</v>
      </c>
      <c r="AH46">
        <v>77.229319632328796</v>
      </c>
      <c r="AI46">
        <v>0</v>
      </c>
      <c r="AJ46">
        <v>0</v>
      </c>
      <c r="AK46">
        <v>29.407970377531047</v>
      </c>
      <c r="AL46">
        <v>56.880082781583468</v>
      </c>
      <c r="AM46">
        <v>0</v>
      </c>
      <c r="AN46">
        <v>6.3872114431780688E-2</v>
      </c>
      <c r="AO46">
        <v>0</v>
      </c>
      <c r="AP46">
        <v>2.4428369483015739</v>
      </c>
      <c r="AQ46">
        <v>0</v>
      </c>
      <c r="AR46">
        <v>15.440040417844195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3.8289980149068317</v>
      </c>
      <c r="AZ46">
        <v>0</v>
      </c>
      <c r="BA46">
        <v>3.0994038095238094</v>
      </c>
      <c r="BB46">
        <v>2.6300101740812378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964.75701535168605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272.09913621399397</v>
      </c>
      <c r="L47">
        <v>6.7807777972844416</v>
      </c>
      <c r="M47">
        <v>63.869199358375191</v>
      </c>
      <c r="N47">
        <v>52.921070544836368</v>
      </c>
      <c r="O47">
        <v>73.963977801638151</v>
      </c>
      <c r="P47">
        <v>20.209077359894344</v>
      </c>
      <c r="Q47">
        <v>4.820792980111376</v>
      </c>
      <c r="R47">
        <v>10.380900749999999</v>
      </c>
      <c r="S47">
        <v>6.4731621514799755</v>
      </c>
      <c r="T47">
        <v>0.79196987012987019</v>
      </c>
      <c r="U47">
        <v>48.300639337175085</v>
      </c>
      <c r="V47">
        <v>8.8199648430493269</v>
      </c>
      <c r="W47">
        <v>18.780858311022701</v>
      </c>
      <c r="X47">
        <v>62.841658577659352</v>
      </c>
      <c r="Y47">
        <v>0</v>
      </c>
      <c r="Z47">
        <v>2.7632968654545449</v>
      </c>
      <c r="AA47">
        <v>0</v>
      </c>
      <c r="AB47">
        <v>20.872783690709326</v>
      </c>
      <c r="AC47">
        <v>14.967318805447405</v>
      </c>
      <c r="AD47">
        <v>9.3499649107602991</v>
      </c>
      <c r="AE47">
        <v>25.425431525090303</v>
      </c>
      <c r="AF47">
        <v>0</v>
      </c>
      <c r="AG47">
        <v>30.268166884111295</v>
      </c>
      <c r="AH47">
        <v>77.229319632328796</v>
      </c>
      <c r="AI47">
        <v>0</v>
      </c>
      <c r="AJ47">
        <v>0</v>
      </c>
      <c r="AK47">
        <v>29.407970377531047</v>
      </c>
      <c r="AL47">
        <v>56.880082781583468</v>
      </c>
      <c r="AM47">
        <v>0</v>
      </c>
      <c r="AN47">
        <v>6.3872114431780688E-2</v>
      </c>
      <c r="AO47">
        <v>0</v>
      </c>
      <c r="AP47">
        <v>1.6285581119304058</v>
      </c>
      <c r="AQ47">
        <v>0</v>
      </c>
      <c r="AR47">
        <v>15.440040417844195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3.8289980149068317</v>
      </c>
      <c r="AZ47">
        <v>0</v>
      </c>
      <c r="BA47">
        <v>3.0994038095238094</v>
      </c>
      <c r="BB47">
        <v>2.6300101740812378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961.17943964986034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272.09913621399397</v>
      </c>
      <c r="L48">
        <v>6.7807777972844416</v>
      </c>
      <c r="M48">
        <v>63.869199358375191</v>
      </c>
      <c r="N48">
        <v>52.921070544836368</v>
      </c>
      <c r="O48">
        <v>73.963977801638151</v>
      </c>
      <c r="P48">
        <v>20.209077359894344</v>
      </c>
      <c r="Q48">
        <v>4.820792980111376</v>
      </c>
      <c r="R48">
        <v>10.380900749999999</v>
      </c>
      <c r="S48">
        <v>6.4731621514799755</v>
      </c>
      <c r="T48">
        <v>0.79196987012987019</v>
      </c>
      <c r="U48">
        <v>48.300639337175085</v>
      </c>
      <c r="V48">
        <v>8.8199648430493269</v>
      </c>
      <c r="W48">
        <v>18.780858311022701</v>
      </c>
      <c r="X48">
        <v>62.841658577659352</v>
      </c>
      <c r="Y48">
        <v>0</v>
      </c>
      <c r="Z48">
        <v>2.7632968654545449</v>
      </c>
      <c r="AA48">
        <v>0</v>
      </c>
      <c r="AB48">
        <v>20.872783690709326</v>
      </c>
      <c r="AC48">
        <v>14.967318805447405</v>
      </c>
      <c r="AD48">
        <v>9.3499649107602991</v>
      </c>
      <c r="AE48">
        <v>25.425431525090303</v>
      </c>
      <c r="AF48">
        <v>0</v>
      </c>
      <c r="AG48">
        <v>30.268166884111295</v>
      </c>
      <c r="AH48">
        <v>77.229319632328796</v>
      </c>
      <c r="AI48">
        <v>0</v>
      </c>
      <c r="AJ48">
        <v>0</v>
      </c>
      <c r="AK48">
        <v>29.407970377531047</v>
      </c>
      <c r="AL48">
        <v>56.880082781583468</v>
      </c>
      <c r="AM48">
        <v>0</v>
      </c>
      <c r="AN48">
        <v>6.3872114431780688E-2</v>
      </c>
      <c r="AO48">
        <v>0</v>
      </c>
      <c r="AP48">
        <v>1.6285581119304058</v>
      </c>
      <c r="AQ48">
        <v>0</v>
      </c>
      <c r="AR48">
        <v>15.440040417844195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3.8289980149068317</v>
      </c>
      <c r="AZ48">
        <v>0</v>
      </c>
      <c r="BA48">
        <v>3.0994038095238094</v>
      </c>
      <c r="BB48">
        <v>2.6300101740812378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961.17943964986034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272.09913621399397</v>
      </c>
      <c r="L49">
        <v>6.7807777972844416</v>
      </c>
      <c r="M49">
        <v>63.869199358375191</v>
      </c>
      <c r="N49">
        <v>52.921070544836368</v>
      </c>
      <c r="O49">
        <v>73.963977801638151</v>
      </c>
      <c r="P49">
        <v>20.209077359894344</v>
      </c>
      <c r="Q49">
        <v>4.820792980111376</v>
      </c>
      <c r="R49">
        <v>10.380900749999999</v>
      </c>
      <c r="S49">
        <v>6.4731621514799755</v>
      </c>
      <c r="T49">
        <v>0.79196987012987019</v>
      </c>
      <c r="U49">
        <v>48.300639337175085</v>
      </c>
      <c r="V49">
        <v>8.8199648430493269</v>
      </c>
      <c r="W49">
        <v>18.780858311022701</v>
      </c>
      <c r="X49">
        <v>62.841658577659352</v>
      </c>
      <c r="Y49">
        <v>0</v>
      </c>
      <c r="Z49">
        <v>2.7632968654545449</v>
      </c>
      <c r="AA49">
        <v>0</v>
      </c>
      <c r="AB49">
        <v>20.872783690709326</v>
      </c>
      <c r="AC49">
        <v>14.967318805447405</v>
      </c>
      <c r="AD49">
        <v>9.3499649107602991</v>
      </c>
      <c r="AE49">
        <v>25.425431525090303</v>
      </c>
      <c r="AF49">
        <v>0</v>
      </c>
      <c r="AG49">
        <v>30.268166884111295</v>
      </c>
      <c r="AH49">
        <v>77.229319632328796</v>
      </c>
      <c r="AI49">
        <v>0</v>
      </c>
      <c r="AJ49">
        <v>0</v>
      </c>
      <c r="AK49">
        <v>29.407970377531047</v>
      </c>
      <c r="AL49">
        <v>56.880082781583468</v>
      </c>
      <c r="AM49">
        <v>0</v>
      </c>
      <c r="AN49">
        <v>6.3872114431780688E-2</v>
      </c>
      <c r="AO49">
        <v>0</v>
      </c>
      <c r="AP49">
        <v>2.4428369483015739</v>
      </c>
      <c r="AQ49">
        <v>0</v>
      </c>
      <c r="AR49">
        <v>18.715200399999993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3.8289980149068317</v>
      </c>
      <c r="AZ49">
        <v>0</v>
      </c>
      <c r="BA49">
        <v>3.0994038095238094</v>
      </c>
      <c r="BB49">
        <v>2.6300101740812378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965.26887846838724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272.09913621399397</v>
      </c>
      <c r="L50">
        <v>6.7807777972844416</v>
      </c>
      <c r="M50">
        <v>63.869199358375191</v>
      </c>
      <c r="N50">
        <v>52.921070544836368</v>
      </c>
      <c r="O50">
        <v>73.963977801638151</v>
      </c>
      <c r="P50">
        <v>20.209077359894344</v>
      </c>
      <c r="Q50">
        <v>4.820792980111376</v>
      </c>
      <c r="R50">
        <v>10.380900749999999</v>
      </c>
      <c r="S50">
        <v>6.4731621514799755</v>
      </c>
      <c r="T50">
        <v>0.79196987012987019</v>
      </c>
      <c r="U50">
        <v>48.300639337175085</v>
      </c>
      <c r="V50">
        <v>8.8199648430493269</v>
      </c>
      <c r="W50">
        <v>18.780858311022701</v>
      </c>
      <c r="X50">
        <v>62.841658577659352</v>
      </c>
      <c r="Y50">
        <v>0</v>
      </c>
      <c r="Z50">
        <v>2.7632968654545449</v>
      </c>
      <c r="AA50">
        <v>0</v>
      </c>
      <c r="AB50">
        <v>20.872783690709326</v>
      </c>
      <c r="AC50">
        <v>14.967318805447405</v>
      </c>
      <c r="AD50">
        <v>9.3499649107602991</v>
      </c>
      <c r="AE50">
        <v>25.425431525090303</v>
      </c>
      <c r="AF50">
        <v>0</v>
      </c>
      <c r="AG50">
        <v>30.268166884111295</v>
      </c>
      <c r="AH50">
        <v>77.229319632328796</v>
      </c>
      <c r="AI50">
        <v>0</v>
      </c>
      <c r="AJ50">
        <v>0</v>
      </c>
      <c r="AK50">
        <v>29.407970377531047</v>
      </c>
      <c r="AL50">
        <v>56.880082781583468</v>
      </c>
      <c r="AM50">
        <v>0</v>
      </c>
      <c r="AN50">
        <v>6.3872114431780688E-2</v>
      </c>
      <c r="AO50">
        <v>0</v>
      </c>
      <c r="AP50">
        <v>2.4428369483015739</v>
      </c>
      <c r="AQ50">
        <v>0</v>
      </c>
      <c r="AR50">
        <v>18.715200399999993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3.8289980149068317</v>
      </c>
      <c r="AZ50">
        <v>0.97859518139534885</v>
      </c>
      <c r="BA50">
        <v>3.0994038095238094</v>
      </c>
      <c r="BB50">
        <v>2.6300101740812378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966.24747364978259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272.09913621399397</v>
      </c>
      <c r="L51">
        <v>6.7807777972844416</v>
      </c>
      <c r="M51">
        <v>63.869199358375191</v>
      </c>
      <c r="N51">
        <v>52.921070544836368</v>
      </c>
      <c r="O51">
        <v>73.963977801638151</v>
      </c>
      <c r="P51">
        <v>20.209077359894344</v>
      </c>
      <c r="Q51">
        <v>4.8238312239546417</v>
      </c>
      <c r="R51">
        <v>10.380969153061223</v>
      </c>
      <c r="S51">
        <v>6.4725947757459101</v>
      </c>
      <c r="T51">
        <v>0.79196987012987019</v>
      </c>
      <c r="U51">
        <v>48.300639337175085</v>
      </c>
      <c r="V51">
        <v>8.8199648430493269</v>
      </c>
      <c r="W51">
        <v>18.780858311022701</v>
      </c>
      <c r="X51">
        <v>62.841658577659352</v>
      </c>
      <c r="Y51">
        <v>0</v>
      </c>
      <c r="Z51">
        <v>2.7632968654545449</v>
      </c>
      <c r="AA51">
        <v>0</v>
      </c>
      <c r="AB51">
        <v>20.872783690709326</v>
      </c>
      <c r="AC51">
        <v>14.967318805447405</v>
      </c>
      <c r="AD51">
        <v>9.3499649107602991</v>
      </c>
      <c r="AE51">
        <v>25.425431525090303</v>
      </c>
      <c r="AF51">
        <v>0</v>
      </c>
      <c r="AG51">
        <v>30.268166884111295</v>
      </c>
      <c r="AH51">
        <v>77.229319632328796</v>
      </c>
      <c r="AI51">
        <v>0</v>
      </c>
      <c r="AJ51">
        <v>0</v>
      </c>
      <c r="AK51">
        <v>29.407970377531047</v>
      </c>
      <c r="AL51">
        <v>56.880082781583468</v>
      </c>
      <c r="AM51">
        <v>0</v>
      </c>
      <c r="AN51">
        <v>6.3872114431780688E-2</v>
      </c>
      <c r="AO51">
        <v>0</v>
      </c>
      <c r="AP51">
        <v>5.1571004681855834</v>
      </c>
      <c r="AQ51">
        <v>0</v>
      </c>
      <c r="AR51">
        <v>18.715200399999993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3.8289980149068317</v>
      </c>
      <c r="AZ51">
        <v>1.7608492916666667</v>
      </c>
      <c r="BA51">
        <v>3.0994038095238094</v>
      </c>
      <c r="BB51">
        <v>2.6334764154929577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969.74999679252016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272.09913621399397</v>
      </c>
      <c r="L52">
        <v>6.7807777972844416</v>
      </c>
      <c r="M52">
        <v>63.869199358375191</v>
      </c>
      <c r="N52">
        <v>52.921070544836368</v>
      </c>
      <c r="O52">
        <v>73.963977801638151</v>
      </c>
      <c r="P52">
        <v>20.209077359894344</v>
      </c>
      <c r="Q52">
        <v>4.8238312239546417</v>
      </c>
      <c r="R52">
        <v>10.380969153061223</v>
      </c>
      <c r="S52">
        <v>6.4725947757459101</v>
      </c>
      <c r="T52">
        <v>0.79196987012987019</v>
      </c>
      <c r="U52">
        <v>48.300639337175085</v>
      </c>
      <c r="V52">
        <v>8.8199648430493269</v>
      </c>
      <c r="W52">
        <v>18.780858311022701</v>
      </c>
      <c r="X52">
        <v>62.841658577659352</v>
      </c>
      <c r="Y52">
        <v>0</v>
      </c>
      <c r="Z52">
        <v>2.7632968654545449</v>
      </c>
      <c r="AA52">
        <v>0</v>
      </c>
      <c r="AB52">
        <v>20.872783690709326</v>
      </c>
      <c r="AC52">
        <v>14.967318805447405</v>
      </c>
      <c r="AD52">
        <v>9.3499649107602991</v>
      </c>
      <c r="AE52">
        <v>25.425431525090303</v>
      </c>
      <c r="AF52">
        <v>0</v>
      </c>
      <c r="AG52">
        <v>30.268166884111295</v>
      </c>
      <c r="AH52">
        <v>77.229319632328796</v>
      </c>
      <c r="AI52">
        <v>0</v>
      </c>
      <c r="AJ52">
        <v>0</v>
      </c>
      <c r="AK52">
        <v>29.407970377531047</v>
      </c>
      <c r="AL52">
        <v>56.880082781583468</v>
      </c>
      <c r="AM52">
        <v>0</v>
      </c>
      <c r="AN52">
        <v>6.3872114431780688E-2</v>
      </c>
      <c r="AO52">
        <v>0</v>
      </c>
      <c r="AP52">
        <v>5.1571004681855834</v>
      </c>
      <c r="AQ52">
        <v>0</v>
      </c>
      <c r="AR52">
        <v>15.440040417844195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3.8289980149068317</v>
      </c>
      <c r="AZ52">
        <v>3.0083294042553193</v>
      </c>
      <c r="BA52">
        <v>3.0994038095238094</v>
      </c>
      <c r="BB52">
        <v>2.6334764154929577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967.72231692295304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272.09913621399397</v>
      </c>
      <c r="L53">
        <v>6.7807777972844416</v>
      </c>
      <c r="M53">
        <v>63.869199358375191</v>
      </c>
      <c r="N53">
        <v>52.921070544836368</v>
      </c>
      <c r="O53">
        <v>73.963977801638151</v>
      </c>
      <c r="P53">
        <v>20.209077359894344</v>
      </c>
      <c r="Q53">
        <v>4.8238312239546417</v>
      </c>
      <c r="R53">
        <v>10.380969153061223</v>
      </c>
      <c r="S53">
        <v>6.4725947757459101</v>
      </c>
      <c r="T53">
        <v>0.79196987012987019</v>
      </c>
      <c r="U53">
        <v>48.300639337175085</v>
      </c>
      <c r="V53">
        <v>8.8199648430493269</v>
      </c>
      <c r="W53">
        <v>18.780858311022701</v>
      </c>
      <c r="X53">
        <v>62.841658577659352</v>
      </c>
      <c r="Y53">
        <v>0</v>
      </c>
      <c r="Z53">
        <v>2.7632968654545449</v>
      </c>
      <c r="AA53">
        <v>0</v>
      </c>
      <c r="AB53">
        <v>20.872783690709326</v>
      </c>
      <c r="AC53">
        <v>14.967318805447405</v>
      </c>
      <c r="AD53">
        <v>9.3499649107602991</v>
      </c>
      <c r="AE53">
        <v>25.425431525090303</v>
      </c>
      <c r="AF53">
        <v>0</v>
      </c>
      <c r="AG53">
        <v>30.268166884111295</v>
      </c>
      <c r="AH53">
        <v>77.229319632328796</v>
      </c>
      <c r="AI53">
        <v>0</v>
      </c>
      <c r="AJ53">
        <v>0</v>
      </c>
      <c r="AK53">
        <v>29.407970377531047</v>
      </c>
      <c r="AL53">
        <v>56.880082781583468</v>
      </c>
      <c r="AM53">
        <v>0</v>
      </c>
      <c r="AN53">
        <v>6.3872114431780688E-2</v>
      </c>
      <c r="AO53">
        <v>0</v>
      </c>
      <c r="AP53">
        <v>5.1571004681855834</v>
      </c>
      <c r="AQ53">
        <v>0</v>
      </c>
      <c r="AR53">
        <v>15.440040417844195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3.8289980149068317</v>
      </c>
      <c r="AZ53">
        <v>4.0896604614525138</v>
      </c>
      <c r="BA53">
        <v>3.0994038095238094</v>
      </c>
      <c r="BB53">
        <v>2.6334764154929577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968.80364798015023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272.09913621399397</v>
      </c>
      <c r="L54">
        <v>6.7807777972844416</v>
      </c>
      <c r="M54">
        <v>63.869199358375191</v>
      </c>
      <c r="N54">
        <v>52.921070544836368</v>
      </c>
      <c r="O54">
        <v>73.963977801638151</v>
      </c>
      <c r="P54">
        <v>20.209077359894344</v>
      </c>
      <c r="Q54">
        <v>4.8238312239546417</v>
      </c>
      <c r="R54">
        <v>10.380969153061223</v>
      </c>
      <c r="S54">
        <v>6.4725947757459101</v>
      </c>
      <c r="T54">
        <v>0.79196987012987019</v>
      </c>
      <c r="U54">
        <v>48.300639337175085</v>
      </c>
      <c r="V54">
        <v>8.8199648430493269</v>
      </c>
      <c r="W54">
        <v>18.780858311022701</v>
      </c>
      <c r="X54">
        <v>62.841658577659352</v>
      </c>
      <c r="Y54">
        <v>0</v>
      </c>
      <c r="Z54">
        <v>2.7632968654545449</v>
      </c>
      <c r="AA54">
        <v>0</v>
      </c>
      <c r="AB54">
        <v>20.872783690709326</v>
      </c>
      <c r="AC54">
        <v>14.967318805447405</v>
      </c>
      <c r="AD54">
        <v>9.3499649107602991</v>
      </c>
      <c r="AE54">
        <v>25.425431525090303</v>
      </c>
      <c r="AF54">
        <v>0</v>
      </c>
      <c r="AG54">
        <v>30.268166884111295</v>
      </c>
      <c r="AH54">
        <v>77.229319632328796</v>
      </c>
      <c r="AI54">
        <v>0</v>
      </c>
      <c r="AJ54">
        <v>0</v>
      </c>
      <c r="AK54">
        <v>29.407970377531047</v>
      </c>
      <c r="AL54">
        <v>56.880082781583468</v>
      </c>
      <c r="AM54">
        <v>0</v>
      </c>
      <c r="AN54">
        <v>6.3872114431780688E-2</v>
      </c>
      <c r="AO54">
        <v>0</v>
      </c>
      <c r="AP54">
        <v>5.1571004681855834</v>
      </c>
      <c r="AQ54">
        <v>0</v>
      </c>
      <c r="AR54">
        <v>15.440040417844195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3.8289980149068317</v>
      </c>
      <c r="AZ54">
        <v>4.0896604614525138</v>
      </c>
      <c r="BA54">
        <v>3.0994038095238094</v>
      </c>
      <c r="BB54">
        <v>2.6334764154929577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968.80364798015023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272.10243593574069</v>
      </c>
      <c r="L55">
        <v>6.7807777972844416</v>
      </c>
      <c r="M55">
        <v>63.869199358375191</v>
      </c>
      <c r="N55">
        <v>52.921070544836368</v>
      </c>
      <c r="O55">
        <v>73.963977801638151</v>
      </c>
      <c r="P55">
        <v>20.209077359894344</v>
      </c>
      <c r="Q55">
        <v>4.8238312239546417</v>
      </c>
      <c r="R55">
        <v>10.380969153061223</v>
      </c>
      <c r="S55">
        <v>6.4725947757459101</v>
      </c>
      <c r="T55">
        <v>0.79196987012987019</v>
      </c>
      <c r="U55">
        <v>48.300639337175085</v>
      </c>
      <c r="V55">
        <v>8.8199648430493269</v>
      </c>
      <c r="W55">
        <v>18.780858311022701</v>
      </c>
      <c r="X55">
        <v>62.841658577659352</v>
      </c>
      <c r="Y55">
        <v>0</v>
      </c>
      <c r="Z55">
        <v>2.7632968654545449</v>
      </c>
      <c r="AA55">
        <v>0</v>
      </c>
      <c r="AB55">
        <v>20.872783690709326</v>
      </c>
      <c r="AC55">
        <v>14.967318805447405</v>
      </c>
      <c r="AD55">
        <v>9.3499649107602991</v>
      </c>
      <c r="AE55">
        <v>25.425431525090303</v>
      </c>
      <c r="AF55">
        <v>0</v>
      </c>
      <c r="AG55">
        <v>30.268166884111295</v>
      </c>
      <c r="AH55">
        <v>77.229319632328796</v>
      </c>
      <c r="AI55">
        <v>1.8356990100858326</v>
      </c>
      <c r="AJ55">
        <v>0</v>
      </c>
      <c r="AK55">
        <v>29.407970377531047</v>
      </c>
      <c r="AL55">
        <v>56.880082781583468</v>
      </c>
      <c r="AM55">
        <v>0</v>
      </c>
      <c r="AN55">
        <v>6.3872114431780688E-2</v>
      </c>
      <c r="AO55">
        <v>0</v>
      </c>
      <c r="AP55">
        <v>1.6285581119304058</v>
      </c>
      <c r="AQ55">
        <v>0</v>
      </c>
      <c r="AR55">
        <v>18.715200399999993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3.8289980149068317</v>
      </c>
      <c r="AZ55">
        <v>4.0896604614525138</v>
      </c>
      <c r="BA55">
        <v>3.0994038095238094</v>
      </c>
      <c r="BB55">
        <v>2.6334764154929577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970.38926433788311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272.10243593574069</v>
      </c>
      <c r="L56">
        <v>6.7807777972844416</v>
      </c>
      <c r="M56">
        <v>63.869199358375191</v>
      </c>
      <c r="N56">
        <v>52.921070544836368</v>
      </c>
      <c r="O56">
        <v>73.963977801638151</v>
      </c>
      <c r="P56">
        <v>20.209077359894344</v>
      </c>
      <c r="Q56">
        <v>4.8238312239546417</v>
      </c>
      <c r="R56">
        <v>10.380969153061223</v>
      </c>
      <c r="S56">
        <v>6.4725947757459101</v>
      </c>
      <c r="T56">
        <v>0.79196987012987019</v>
      </c>
      <c r="U56">
        <v>48.300639337175085</v>
      </c>
      <c r="V56">
        <v>8.8199648430493269</v>
      </c>
      <c r="W56">
        <v>18.780858311022701</v>
      </c>
      <c r="X56">
        <v>62.841658577659352</v>
      </c>
      <c r="Y56">
        <v>0</v>
      </c>
      <c r="Z56">
        <v>2.7632968654545449</v>
      </c>
      <c r="AA56">
        <v>0</v>
      </c>
      <c r="AB56">
        <v>20.872783690709326</v>
      </c>
      <c r="AC56">
        <v>14.967318805447405</v>
      </c>
      <c r="AD56">
        <v>9.3499649107602991</v>
      </c>
      <c r="AE56">
        <v>25.425431525090303</v>
      </c>
      <c r="AF56">
        <v>0</v>
      </c>
      <c r="AG56">
        <v>30.268166884111295</v>
      </c>
      <c r="AH56">
        <v>77.229319632328796</v>
      </c>
      <c r="AI56">
        <v>1.8356990100858326</v>
      </c>
      <c r="AJ56">
        <v>0</v>
      </c>
      <c r="AK56">
        <v>29.407970377531047</v>
      </c>
      <c r="AL56">
        <v>56.880082781583468</v>
      </c>
      <c r="AM56">
        <v>0</v>
      </c>
      <c r="AN56">
        <v>6.3872114431780688E-2</v>
      </c>
      <c r="AO56">
        <v>0</v>
      </c>
      <c r="AP56">
        <v>1.6285581119304058</v>
      </c>
      <c r="AQ56">
        <v>0</v>
      </c>
      <c r="AR56">
        <v>18.715200399999993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3.8289980149068317</v>
      </c>
      <c r="AZ56">
        <v>4.0896604614525138</v>
      </c>
      <c r="BA56">
        <v>3.0994038095238094</v>
      </c>
      <c r="BB56">
        <v>2.6334764154929577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970.38926433788311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272.10243593574069</v>
      </c>
      <c r="L57">
        <v>6.7807777972844416</v>
      </c>
      <c r="M57">
        <v>63.869199358375191</v>
      </c>
      <c r="N57">
        <v>52.921070544836368</v>
      </c>
      <c r="O57">
        <v>73.963977801638151</v>
      </c>
      <c r="P57">
        <v>20.759052250935508</v>
      </c>
      <c r="Q57">
        <v>4.8238312239546417</v>
      </c>
      <c r="R57">
        <v>10.380969153061223</v>
      </c>
      <c r="S57">
        <v>6.4725947757459101</v>
      </c>
      <c r="T57">
        <v>0.79196987012987019</v>
      </c>
      <c r="U57">
        <v>48.300639337175085</v>
      </c>
      <c r="V57">
        <v>8.8199648430493269</v>
      </c>
      <c r="W57">
        <v>18.780858311022701</v>
      </c>
      <c r="X57">
        <v>62.841658577659352</v>
      </c>
      <c r="Y57">
        <v>0</v>
      </c>
      <c r="Z57">
        <v>2.7632968654545449</v>
      </c>
      <c r="AA57">
        <v>5.0223045000000015</v>
      </c>
      <c r="AB57">
        <v>20.872783690709326</v>
      </c>
      <c r="AC57">
        <v>14.967318805447405</v>
      </c>
      <c r="AD57">
        <v>9.3499649107602991</v>
      </c>
      <c r="AE57">
        <v>25.425431525090303</v>
      </c>
      <c r="AF57">
        <v>0</v>
      </c>
      <c r="AG57">
        <v>30.268166884111295</v>
      </c>
      <c r="AH57">
        <v>77.229319632328796</v>
      </c>
      <c r="AI57">
        <v>1.8356990100858326</v>
      </c>
      <c r="AJ57">
        <v>0</v>
      </c>
      <c r="AK57">
        <v>29.407970377531047</v>
      </c>
      <c r="AL57">
        <v>56.880082781583468</v>
      </c>
      <c r="AM57">
        <v>0</v>
      </c>
      <c r="AN57">
        <v>6.3872114431780688E-2</v>
      </c>
      <c r="AO57">
        <v>0</v>
      </c>
      <c r="AP57">
        <v>1.6285581119304058</v>
      </c>
      <c r="AQ57">
        <v>0</v>
      </c>
      <c r="AR57">
        <v>18.715200399999993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3.8289980149068317</v>
      </c>
      <c r="AZ57">
        <v>4.0896604614525138</v>
      </c>
      <c r="BA57">
        <v>3.0994038095238094</v>
      </c>
      <c r="BB57">
        <v>2.6334764154929577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975.96154372892443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272.10163166888452</v>
      </c>
      <c r="L58">
        <v>6.7503116733181292</v>
      </c>
      <c r="M58">
        <v>62.350124114292107</v>
      </c>
      <c r="N58">
        <v>51.890684881445537</v>
      </c>
      <c r="O58">
        <v>72.438093936744494</v>
      </c>
      <c r="P58">
        <v>19.840738397418168</v>
      </c>
      <c r="Q58">
        <v>4.8238312239546417</v>
      </c>
      <c r="R58">
        <v>10.380969153061223</v>
      </c>
      <c r="S58">
        <v>6.4725947757459101</v>
      </c>
      <c r="T58">
        <v>0.79196987012987019</v>
      </c>
      <c r="U58">
        <v>48.300639337175085</v>
      </c>
      <c r="V58">
        <v>8.8199648430493269</v>
      </c>
      <c r="W58">
        <v>18.780858311022701</v>
      </c>
      <c r="X58">
        <v>62.379090328305608</v>
      </c>
      <c r="Y58">
        <v>0</v>
      </c>
      <c r="Z58">
        <v>2.7632968654545449</v>
      </c>
      <c r="AA58">
        <v>11.88612043037975</v>
      </c>
      <c r="AB58">
        <v>20.872783690709326</v>
      </c>
      <c r="AC58">
        <v>14.967318805447405</v>
      </c>
      <c r="AD58">
        <v>9.3499649107602991</v>
      </c>
      <c r="AE58">
        <v>25.425431525090303</v>
      </c>
      <c r="AF58">
        <v>0</v>
      </c>
      <c r="AG58">
        <v>30.268166884111295</v>
      </c>
      <c r="AH58">
        <v>77.229319632328796</v>
      </c>
      <c r="AI58">
        <v>1.8356990100858326</v>
      </c>
      <c r="AJ58">
        <v>0</v>
      </c>
      <c r="AK58">
        <v>29.407970377531047</v>
      </c>
      <c r="AL58">
        <v>56.880082781583468</v>
      </c>
      <c r="AM58">
        <v>0</v>
      </c>
      <c r="AN58">
        <v>6.3872114431780688E-2</v>
      </c>
      <c r="AO58">
        <v>0</v>
      </c>
      <c r="AP58">
        <v>1.6285581119304058</v>
      </c>
      <c r="AQ58">
        <v>0</v>
      </c>
      <c r="AR58">
        <v>15.440040417844195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3.8289980149068317</v>
      </c>
      <c r="AZ58">
        <v>4.0896604614525138</v>
      </c>
      <c r="BA58">
        <v>3.0994038095238094</v>
      </c>
      <c r="BB58">
        <v>2.6334764154929577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974.06270241108734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272.09874759952959</v>
      </c>
      <c r="L59">
        <v>6.7503131298138639</v>
      </c>
      <c r="M59">
        <v>62.350124114292107</v>
      </c>
      <c r="N59">
        <v>51.890684881445537</v>
      </c>
      <c r="O59">
        <v>72.438093936744494</v>
      </c>
      <c r="P59">
        <v>20.462846519222175</v>
      </c>
      <c r="Q59">
        <v>7.5438007456922174</v>
      </c>
      <c r="R59">
        <v>19.121794261531146</v>
      </c>
      <c r="S59">
        <v>11.760238451612903</v>
      </c>
      <c r="T59">
        <v>1.4216176221198156</v>
      </c>
      <c r="U59">
        <v>48.300639337175085</v>
      </c>
      <c r="V59">
        <v>8.8199648430493269</v>
      </c>
      <c r="W59">
        <v>18.780858311022701</v>
      </c>
      <c r="X59">
        <v>62.379090328305608</v>
      </c>
      <c r="Y59">
        <v>0</v>
      </c>
      <c r="Z59">
        <v>2.7632968654545449</v>
      </c>
      <c r="AA59">
        <v>11.88612043037975</v>
      </c>
      <c r="AB59">
        <v>20.872783690709326</v>
      </c>
      <c r="AC59">
        <v>14.967318805447405</v>
      </c>
      <c r="AD59">
        <v>9.3499649107602991</v>
      </c>
      <c r="AE59">
        <v>25.425431525090303</v>
      </c>
      <c r="AF59">
        <v>0</v>
      </c>
      <c r="AG59">
        <v>30.268166884111295</v>
      </c>
      <c r="AH59">
        <v>77.229319632328796</v>
      </c>
      <c r="AI59">
        <v>1.8356990100858326</v>
      </c>
      <c r="AJ59">
        <v>0</v>
      </c>
      <c r="AK59">
        <v>29.407970377531047</v>
      </c>
      <c r="AL59">
        <v>56.880082781583468</v>
      </c>
      <c r="AM59">
        <v>0</v>
      </c>
      <c r="AN59">
        <v>6.3872114431780688E-2</v>
      </c>
      <c r="AO59">
        <v>0</v>
      </c>
      <c r="AP59">
        <v>5.1571004681855834</v>
      </c>
      <c r="AQ59">
        <v>0</v>
      </c>
      <c r="AR59">
        <v>15.440040417844195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3.8289980149068317</v>
      </c>
      <c r="AZ59">
        <v>4.0896604614525138</v>
      </c>
      <c r="BA59">
        <v>3.0994038095238094</v>
      </c>
      <c r="BB59">
        <v>2.6334764154929577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995.58855633435167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306.23744873585446</v>
      </c>
      <c r="L60">
        <v>6.7506239581828691</v>
      </c>
      <c r="M60">
        <v>62.350124114292107</v>
      </c>
      <c r="N60">
        <v>51.890684881445537</v>
      </c>
      <c r="O60">
        <v>72.438093936744494</v>
      </c>
      <c r="P60">
        <v>20.462846519222175</v>
      </c>
      <c r="Q60">
        <v>7.5438007456922174</v>
      </c>
      <c r="R60">
        <v>19.121794261531146</v>
      </c>
      <c r="S60">
        <v>11.760238451612903</v>
      </c>
      <c r="T60">
        <v>1.4216176221198156</v>
      </c>
      <c r="U60">
        <v>48.300639337175085</v>
      </c>
      <c r="V60">
        <v>8.8199648430493269</v>
      </c>
      <c r="W60">
        <v>18.780858311022701</v>
      </c>
      <c r="X60">
        <v>62.379090328305608</v>
      </c>
      <c r="Y60">
        <v>0</v>
      </c>
      <c r="Z60">
        <v>2.7632968654545449</v>
      </c>
      <c r="AA60">
        <v>11.88612043037975</v>
      </c>
      <c r="AB60">
        <v>20.872783690709326</v>
      </c>
      <c r="AC60">
        <v>14.967318805447405</v>
      </c>
      <c r="AD60">
        <v>9.3499649107602991</v>
      </c>
      <c r="AE60">
        <v>25.425431525090303</v>
      </c>
      <c r="AF60">
        <v>0</v>
      </c>
      <c r="AG60">
        <v>30.268166884111295</v>
      </c>
      <c r="AH60">
        <v>77.229319632328796</v>
      </c>
      <c r="AI60">
        <v>7.2116749687614377</v>
      </c>
      <c r="AJ60">
        <v>0</v>
      </c>
      <c r="AK60">
        <v>29.407970377531047</v>
      </c>
      <c r="AL60">
        <v>56.880082781583468</v>
      </c>
      <c r="AM60">
        <v>0</v>
      </c>
      <c r="AN60">
        <v>6.3872114431780688E-2</v>
      </c>
      <c r="AO60">
        <v>0</v>
      </c>
      <c r="AP60">
        <v>5.1571004681855834</v>
      </c>
      <c r="AQ60">
        <v>0</v>
      </c>
      <c r="AR60">
        <v>15.440040417844195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3.8289980149068317</v>
      </c>
      <c r="AZ60">
        <v>4.0896604614525138</v>
      </c>
      <c r="BA60">
        <v>3.0994038095238094</v>
      </c>
      <c r="BB60">
        <v>2.6334764154929577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1035.1035442577211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313.89738492092715</v>
      </c>
      <c r="L61">
        <v>5.7898013004073317</v>
      </c>
      <c r="M61">
        <v>62.350124114292107</v>
      </c>
      <c r="N61">
        <v>51.890684881445537</v>
      </c>
      <c r="O61">
        <v>72.438093936744494</v>
      </c>
      <c r="P61">
        <v>20.462846519222175</v>
      </c>
      <c r="Q61">
        <v>7.1283811254458973</v>
      </c>
      <c r="R61">
        <v>19.121794261531146</v>
      </c>
      <c r="S61">
        <v>11.760238451612903</v>
      </c>
      <c r="T61">
        <v>1.4216176221198156</v>
      </c>
      <c r="U61">
        <v>48.300639337175085</v>
      </c>
      <c r="V61">
        <v>8.8199648430493269</v>
      </c>
      <c r="W61">
        <v>18.780858311022701</v>
      </c>
      <c r="X61">
        <v>62.379090328305608</v>
      </c>
      <c r="Y61">
        <v>0</v>
      </c>
      <c r="Z61">
        <v>2.7632968654545449</v>
      </c>
      <c r="AA61">
        <v>11.88612043037975</v>
      </c>
      <c r="AB61">
        <v>20.872783690709326</v>
      </c>
      <c r="AC61">
        <v>14.967318805447405</v>
      </c>
      <c r="AD61">
        <v>9.3499649107602991</v>
      </c>
      <c r="AE61">
        <v>25.425431525090303</v>
      </c>
      <c r="AF61">
        <v>0</v>
      </c>
      <c r="AG61">
        <v>30.268166884111295</v>
      </c>
      <c r="AH61">
        <v>77.229319632328796</v>
      </c>
      <c r="AI61">
        <v>7.2116749687614377</v>
      </c>
      <c r="AJ61">
        <v>0</v>
      </c>
      <c r="AK61">
        <v>29.407970377531047</v>
      </c>
      <c r="AL61">
        <v>56.880082781583468</v>
      </c>
      <c r="AM61">
        <v>0</v>
      </c>
      <c r="AN61">
        <v>6.3872114431780688E-2</v>
      </c>
      <c r="AO61">
        <v>0</v>
      </c>
      <c r="AP61">
        <v>5.1571004681855834</v>
      </c>
      <c r="AQ61">
        <v>0</v>
      </c>
      <c r="AR61">
        <v>18.715200399999993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3.8289980149068317</v>
      </c>
      <c r="AZ61">
        <v>4.0896604614525138</v>
      </c>
      <c r="BA61">
        <v>3.0994038095238094</v>
      </c>
      <c r="BB61">
        <v>2.6334764154929577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1044.6623981469277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371.46651086405871</v>
      </c>
      <c r="L62">
        <v>6.7498911269210264</v>
      </c>
      <c r="M62">
        <v>62.350124114292107</v>
      </c>
      <c r="N62">
        <v>51.890684881445537</v>
      </c>
      <c r="O62">
        <v>72.438093936744494</v>
      </c>
      <c r="P62">
        <v>20.462846519222175</v>
      </c>
      <c r="Q62">
        <v>6.9684174536266346</v>
      </c>
      <c r="R62">
        <v>19.121794261531146</v>
      </c>
      <c r="S62">
        <v>11.760238451612903</v>
      </c>
      <c r="T62">
        <v>1.4216176221198156</v>
      </c>
      <c r="U62">
        <v>48.300639337175085</v>
      </c>
      <c r="V62">
        <v>8.8199648430493269</v>
      </c>
      <c r="W62">
        <v>18.780858311022701</v>
      </c>
      <c r="X62">
        <v>62.379090328305608</v>
      </c>
      <c r="Y62">
        <v>0</v>
      </c>
      <c r="Z62">
        <v>2.7632968654545449</v>
      </c>
      <c r="AA62">
        <v>11.88612043037975</v>
      </c>
      <c r="AB62">
        <v>20.872783690709326</v>
      </c>
      <c r="AC62">
        <v>14.967318805447405</v>
      </c>
      <c r="AD62">
        <v>9.3499649107602991</v>
      </c>
      <c r="AE62">
        <v>25.425431525090303</v>
      </c>
      <c r="AF62">
        <v>0</v>
      </c>
      <c r="AG62">
        <v>30.268166884111295</v>
      </c>
      <c r="AH62">
        <v>77.229319632328796</v>
      </c>
      <c r="AI62">
        <v>7.2116749687614377</v>
      </c>
      <c r="AJ62">
        <v>0</v>
      </c>
      <c r="AK62">
        <v>29.407970377531047</v>
      </c>
      <c r="AL62">
        <v>56.880082781583468</v>
      </c>
      <c r="AM62">
        <v>0</v>
      </c>
      <c r="AN62">
        <v>6.3872114431780688E-2</v>
      </c>
      <c r="AO62">
        <v>0</v>
      </c>
      <c r="AP62">
        <v>5.1571004681855834</v>
      </c>
      <c r="AQ62">
        <v>0</v>
      </c>
      <c r="AR62">
        <v>18.715200399999993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3.8289980149068317</v>
      </c>
      <c r="AZ62">
        <v>4.0896604614525138</v>
      </c>
      <c r="BA62">
        <v>3.0994038095238094</v>
      </c>
      <c r="BB62">
        <v>2.6334764154929577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1103.0316502447536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475.39683678708798</v>
      </c>
      <c r="L63">
        <v>17.45</v>
      </c>
      <c r="M63">
        <v>62.350124114292107</v>
      </c>
      <c r="N63">
        <v>51.890684881445537</v>
      </c>
      <c r="O63">
        <v>72.438093936744494</v>
      </c>
      <c r="P63">
        <v>20.462846519222175</v>
      </c>
      <c r="Q63">
        <v>7.5444481394072449</v>
      </c>
      <c r="R63">
        <v>19.121794261531146</v>
      </c>
      <c r="S63">
        <v>11.760238451612903</v>
      </c>
      <c r="T63">
        <v>1.4216176221198156</v>
      </c>
      <c r="U63">
        <v>48.300639337175085</v>
      </c>
      <c r="V63">
        <v>8.8199648430493269</v>
      </c>
      <c r="W63">
        <v>18.780858311022701</v>
      </c>
      <c r="X63">
        <v>62.379090328305608</v>
      </c>
      <c r="Y63">
        <v>0</v>
      </c>
      <c r="Z63">
        <v>2.7632968654545449</v>
      </c>
      <c r="AA63">
        <v>10.714249600000002</v>
      </c>
      <c r="AB63">
        <v>20.872783690709326</v>
      </c>
      <c r="AC63">
        <v>14.967318805447405</v>
      </c>
      <c r="AD63">
        <v>9.3499649107602991</v>
      </c>
      <c r="AE63">
        <v>25.425431525090303</v>
      </c>
      <c r="AF63">
        <v>0</v>
      </c>
      <c r="AG63">
        <v>30.268166884111295</v>
      </c>
      <c r="AH63">
        <v>77.229319632328796</v>
      </c>
      <c r="AI63">
        <v>7.2116749687614377</v>
      </c>
      <c r="AJ63">
        <v>0</v>
      </c>
      <c r="AK63">
        <v>29.407970377531047</v>
      </c>
      <c r="AL63">
        <v>56.880082781583468</v>
      </c>
      <c r="AM63">
        <v>0</v>
      </c>
      <c r="AN63">
        <v>6.3872114431780688E-2</v>
      </c>
      <c r="AO63">
        <v>0</v>
      </c>
      <c r="AP63">
        <v>1.6285581119304058</v>
      </c>
      <c r="AQ63">
        <v>0</v>
      </c>
      <c r="AR63">
        <v>18.715200399999993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3.8289980149068317</v>
      </c>
      <c r="AZ63">
        <v>4.0896604614525138</v>
      </c>
      <c r="BA63">
        <v>3.0994038095238094</v>
      </c>
      <c r="BB63">
        <v>2.6334764154929577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1213.5377025400076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494.28791906179032</v>
      </c>
      <c r="L64">
        <v>17.45</v>
      </c>
      <c r="M64">
        <v>62.350124114292107</v>
      </c>
      <c r="N64">
        <v>51.890684881445537</v>
      </c>
      <c r="O64">
        <v>72.438093936744494</v>
      </c>
      <c r="P64">
        <v>20.462846519222175</v>
      </c>
      <c r="Q64">
        <v>7.5444481394072449</v>
      </c>
      <c r="R64">
        <v>19.121794261531146</v>
      </c>
      <c r="S64">
        <v>11.760238451612903</v>
      </c>
      <c r="T64">
        <v>1.4216176221198156</v>
      </c>
      <c r="U64">
        <v>48.300639337175085</v>
      </c>
      <c r="V64">
        <v>8.8199648430493269</v>
      </c>
      <c r="W64">
        <v>18.780858311022701</v>
      </c>
      <c r="X64">
        <v>62.379090328305608</v>
      </c>
      <c r="Y64">
        <v>0</v>
      </c>
      <c r="Z64">
        <v>2.7632968654545449</v>
      </c>
      <c r="AA64">
        <v>10.714249600000002</v>
      </c>
      <c r="AB64">
        <v>20.872783690709326</v>
      </c>
      <c r="AC64">
        <v>14.967318805447405</v>
      </c>
      <c r="AD64">
        <v>9.3499649107602991</v>
      </c>
      <c r="AE64">
        <v>25.425431525090303</v>
      </c>
      <c r="AF64">
        <v>0</v>
      </c>
      <c r="AG64">
        <v>30.268166884111295</v>
      </c>
      <c r="AH64">
        <v>77.229319632328796</v>
      </c>
      <c r="AI64">
        <v>1.8356990100858326</v>
      </c>
      <c r="AJ64">
        <v>0</v>
      </c>
      <c r="AK64">
        <v>29.407970377531047</v>
      </c>
      <c r="AL64">
        <v>56.880082781583468</v>
      </c>
      <c r="AM64">
        <v>0</v>
      </c>
      <c r="AN64">
        <v>6.3872114431780688E-2</v>
      </c>
      <c r="AO64">
        <v>0</v>
      </c>
      <c r="AP64">
        <v>1.6285581119304058</v>
      </c>
      <c r="AQ64">
        <v>0</v>
      </c>
      <c r="AR64">
        <v>15.440040417844195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3.8289980149068317</v>
      </c>
      <c r="AZ64">
        <v>4.0896604614525138</v>
      </c>
      <c r="BA64">
        <v>3.0994038095238094</v>
      </c>
      <c r="BB64">
        <v>2.6334764154929577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1223.7776488738787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494.28791906179032</v>
      </c>
      <c r="L65">
        <v>17.45</v>
      </c>
      <c r="M65">
        <v>62.350124114292107</v>
      </c>
      <c r="N65">
        <v>51.890684881445537</v>
      </c>
      <c r="O65">
        <v>72.438093936744494</v>
      </c>
      <c r="P65">
        <v>20.462846519222175</v>
      </c>
      <c r="Q65">
        <v>7.5444481394072449</v>
      </c>
      <c r="R65">
        <v>19.121794261531146</v>
      </c>
      <c r="S65">
        <v>11.760238451612903</v>
      </c>
      <c r="T65">
        <v>1.4216176221198156</v>
      </c>
      <c r="U65">
        <v>48.300639337175085</v>
      </c>
      <c r="V65">
        <v>8.8199648430493269</v>
      </c>
      <c r="W65">
        <v>18.780858311022701</v>
      </c>
      <c r="X65">
        <v>62.379090328305608</v>
      </c>
      <c r="Y65">
        <v>0</v>
      </c>
      <c r="Z65">
        <v>2.7632968654545449</v>
      </c>
      <c r="AA65">
        <v>10.714249600000002</v>
      </c>
      <c r="AB65">
        <v>20.872783690709326</v>
      </c>
      <c r="AC65">
        <v>14.967318805447405</v>
      </c>
      <c r="AD65">
        <v>9.3499649107602991</v>
      </c>
      <c r="AE65">
        <v>25.425431525090303</v>
      </c>
      <c r="AF65">
        <v>0</v>
      </c>
      <c r="AG65">
        <v>30.268166884111295</v>
      </c>
      <c r="AH65">
        <v>77.229319632328796</v>
      </c>
      <c r="AI65">
        <v>1.8356990100858326</v>
      </c>
      <c r="AJ65">
        <v>0</v>
      </c>
      <c r="AK65">
        <v>29.407970377531047</v>
      </c>
      <c r="AL65">
        <v>57.139389581325297</v>
      </c>
      <c r="AM65">
        <v>0</v>
      </c>
      <c r="AN65">
        <v>6.3872114431780688E-2</v>
      </c>
      <c r="AO65">
        <v>0</v>
      </c>
      <c r="AP65">
        <v>1.6285581119304058</v>
      </c>
      <c r="AQ65">
        <v>0</v>
      </c>
      <c r="AR65">
        <v>15.440040417844195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3.8289980149068317</v>
      </c>
      <c r="AZ65">
        <v>4.0896604614525138</v>
      </c>
      <c r="BA65">
        <v>3.0994038095238094</v>
      </c>
      <c r="BB65">
        <v>2.6334764154929577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1224.0369556736205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494.28791906179032</v>
      </c>
      <c r="L66">
        <v>17.45</v>
      </c>
      <c r="M66">
        <v>62.350124114292107</v>
      </c>
      <c r="N66">
        <v>51.890684881445537</v>
      </c>
      <c r="O66">
        <v>72.438093936744494</v>
      </c>
      <c r="P66">
        <v>20.462846519222175</v>
      </c>
      <c r="Q66">
        <v>7.5444481394072449</v>
      </c>
      <c r="R66">
        <v>19.121794261531146</v>
      </c>
      <c r="S66">
        <v>11.760238451612903</v>
      </c>
      <c r="T66">
        <v>1.4216176221198156</v>
      </c>
      <c r="U66">
        <v>48.300639337175085</v>
      </c>
      <c r="V66">
        <v>8.8199648430493269</v>
      </c>
      <c r="W66">
        <v>18.780858311022701</v>
      </c>
      <c r="X66">
        <v>62.379090328305608</v>
      </c>
      <c r="Y66">
        <v>0</v>
      </c>
      <c r="Z66">
        <v>2.7632968654545449</v>
      </c>
      <c r="AA66">
        <v>10.714249600000002</v>
      </c>
      <c r="AB66">
        <v>20.872783690709326</v>
      </c>
      <c r="AC66">
        <v>14.967318805447405</v>
      </c>
      <c r="AD66">
        <v>9.3499649107602991</v>
      </c>
      <c r="AE66">
        <v>25.425431525090303</v>
      </c>
      <c r="AF66">
        <v>0</v>
      </c>
      <c r="AG66">
        <v>30.268166884111295</v>
      </c>
      <c r="AH66">
        <v>77.229319632328796</v>
      </c>
      <c r="AI66">
        <v>1.8356990100858326</v>
      </c>
      <c r="AJ66">
        <v>0</v>
      </c>
      <c r="AK66">
        <v>29.407970377531047</v>
      </c>
      <c r="AL66">
        <v>57.139389581325297</v>
      </c>
      <c r="AM66">
        <v>0</v>
      </c>
      <c r="AN66">
        <v>6.3872114431780688E-2</v>
      </c>
      <c r="AO66">
        <v>0</v>
      </c>
      <c r="AP66">
        <v>1.6285581119304058</v>
      </c>
      <c r="AQ66">
        <v>0</v>
      </c>
      <c r="AR66">
        <v>15.440040417844195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3.8289980149068317</v>
      </c>
      <c r="AZ66">
        <v>4.0896604614525138</v>
      </c>
      <c r="BA66">
        <v>3.0994038095238094</v>
      </c>
      <c r="BB66">
        <v>2.6334764154929577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1224.0369556736205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494.28791906179032</v>
      </c>
      <c r="L67">
        <v>17.45</v>
      </c>
      <c r="M67">
        <v>62.350124114292107</v>
      </c>
      <c r="N67">
        <v>51.890684881445537</v>
      </c>
      <c r="O67">
        <v>72.438093936744494</v>
      </c>
      <c r="P67">
        <v>20.462846519222175</v>
      </c>
      <c r="Q67">
        <v>7.5444481394072449</v>
      </c>
      <c r="R67">
        <v>19.121794261531146</v>
      </c>
      <c r="S67">
        <v>11.760238451612903</v>
      </c>
      <c r="T67">
        <v>1.4216176221198156</v>
      </c>
      <c r="U67">
        <v>48.300639337175085</v>
      </c>
      <c r="V67">
        <v>8.8199648430493269</v>
      </c>
      <c r="W67">
        <v>18.780858311022701</v>
      </c>
      <c r="X67">
        <v>62.379090328305608</v>
      </c>
      <c r="Y67">
        <v>0</v>
      </c>
      <c r="Z67">
        <v>2.7632968654545449</v>
      </c>
      <c r="AA67">
        <v>10.714249600000002</v>
      </c>
      <c r="AB67">
        <v>20.872783690709326</v>
      </c>
      <c r="AC67">
        <v>14.967318805447405</v>
      </c>
      <c r="AD67">
        <v>9.3499649107602991</v>
      </c>
      <c r="AE67">
        <v>25.425431525090303</v>
      </c>
      <c r="AF67">
        <v>0</v>
      </c>
      <c r="AG67">
        <v>30.268166884111295</v>
      </c>
      <c r="AH67">
        <v>77.229319632328796</v>
      </c>
      <c r="AI67">
        <v>7.2116749687614377</v>
      </c>
      <c r="AJ67">
        <v>0</v>
      </c>
      <c r="AK67">
        <v>29.407970377531047</v>
      </c>
      <c r="AL67">
        <v>57.139389581325297</v>
      </c>
      <c r="AM67">
        <v>0</v>
      </c>
      <c r="AN67">
        <v>6.3872114431780688E-2</v>
      </c>
      <c r="AO67">
        <v>0</v>
      </c>
      <c r="AP67">
        <v>1.6285581119304058</v>
      </c>
      <c r="AQ67">
        <v>0</v>
      </c>
      <c r="AR67">
        <v>15.440040417844195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3.8289980149068317</v>
      </c>
      <c r="AZ67">
        <v>4.0896604614525138</v>
      </c>
      <c r="BA67">
        <v>3.0994038095238094</v>
      </c>
      <c r="BB67">
        <v>2.6334764154929577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1229.412931632296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494.28791906179032</v>
      </c>
      <c r="L68">
        <v>17.45</v>
      </c>
      <c r="M68">
        <v>62.350124114292107</v>
      </c>
      <c r="N68">
        <v>51.890684881445537</v>
      </c>
      <c r="O68">
        <v>72.438093936744494</v>
      </c>
      <c r="P68">
        <v>20.462846519222175</v>
      </c>
      <c r="Q68">
        <v>7.5444481394072449</v>
      </c>
      <c r="R68">
        <v>19.121794261531146</v>
      </c>
      <c r="S68">
        <v>11.760238451612903</v>
      </c>
      <c r="T68">
        <v>1.4216176221198156</v>
      </c>
      <c r="U68">
        <v>48.300639337175085</v>
      </c>
      <c r="V68">
        <v>8.8199648430493269</v>
      </c>
      <c r="W68">
        <v>18.780858311022701</v>
      </c>
      <c r="X68">
        <v>62.379090328305608</v>
      </c>
      <c r="Y68">
        <v>0</v>
      </c>
      <c r="Z68">
        <v>2.7632968654545449</v>
      </c>
      <c r="AA68">
        <v>10.714249600000002</v>
      </c>
      <c r="AB68">
        <v>20.872783690709326</v>
      </c>
      <c r="AC68">
        <v>14.967318805447405</v>
      </c>
      <c r="AD68">
        <v>9.3499649107602991</v>
      </c>
      <c r="AE68">
        <v>25.425431525090303</v>
      </c>
      <c r="AF68">
        <v>0</v>
      </c>
      <c r="AG68">
        <v>30.268166884111295</v>
      </c>
      <c r="AH68">
        <v>77.229319632328796</v>
      </c>
      <c r="AI68">
        <v>7.2116749687614377</v>
      </c>
      <c r="AJ68">
        <v>0</v>
      </c>
      <c r="AK68">
        <v>29.407970377531047</v>
      </c>
      <c r="AL68">
        <v>57.139389581325297</v>
      </c>
      <c r="AM68">
        <v>0</v>
      </c>
      <c r="AN68">
        <v>6.3872114431780688E-2</v>
      </c>
      <c r="AO68">
        <v>0</v>
      </c>
      <c r="AP68">
        <v>1.6285581119304058</v>
      </c>
      <c r="AQ68">
        <v>0</v>
      </c>
      <c r="AR68">
        <v>15.440040417844195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3.8289980149068317</v>
      </c>
      <c r="AZ68">
        <v>4.0896604614525138</v>
      </c>
      <c r="BA68">
        <v>3.0994038095238094</v>
      </c>
      <c r="BB68">
        <v>2.6334764154929577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1229.412931632296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494.28791906179032</v>
      </c>
      <c r="L69">
        <v>17.45</v>
      </c>
      <c r="M69">
        <v>62.350124114292107</v>
      </c>
      <c r="N69">
        <v>51.890684881445537</v>
      </c>
      <c r="O69">
        <v>72.438093936744494</v>
      </c>
      <c r="P69">
        <v>20.462231049679314</v>
      </c>
      <c r="Q69">
        <v>7.5444481394072449</v>
      </c>
      <c r="R69">
        <v>19.121794261531146</v>
      </c>
      <c r="S69">
        <v>11.760238451612903</v>
      </c>
      <c r="T69">
        <v>1.4216176221198156</v>
      </c>
      <c r="U69">
        <v>48.300639337175085</v>
      </c>
      <c r="V69">
        <v>8.8199648430493269</v>
      </c>
      <c r="W69">
        <v>18.780858311022701</v>
      </c>
      <c r="X69">
        <v>62.379090328305608</v>
      </c>
      <c r="Y69">
        <v>0</v>
      </c>
      <c r="Z69">
        <v>2.7632968654545449</v>
      </c>
      <c r="AA69">
        <v>10.714249600000002</v>
      </c>
      <c r="AB69">
        <v>20.872783690709326</v>
      </c>
      <c r="AC69">
        <v>14.967318805447405</v>
      </c>
      <c r="AD69">
        <v>9.3499649107602991</v>
      </c>
      <c r="AE69">
        <v>25.425431525090303</v>
      </c>
      <c r="AF69">
        <v>0</v>
      </c>
      <c r="AG69">
        <v>30.268166884111295</v>
      </c>
      <c r="AH69">
        <v>77.229319632328796</v>
      </c>
      <c r="AI69">
        <v>1.8356990100858326</v>
      </c>
      <c r="AJ69">
        <v>0</v>
      </c>
      <c r="AK69">
        <v>29.407970377531047</v>
      </c>
      <c r="AL69">
        <v>57.139389581325297</v>
      </c>
      <c r="AM69">
        <v>0</v>
      </c>
      <c r="AN69">
        <v>6.3872114431780688E-2</v>
      </c>
      <c r="AO69">
        <v>0</v>
      </c>
      <c r="AP69">
        <v>5.1571004681855834</v>
      </c>
      <c r="AQ69">
        <v>0</v>
      </c>
      <c r="AR69">
        <v>15.440040417844195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3.8289980149068317</v>
      </c>
      <c r="AZ69">
        <v>4.0896604614525138</v>
      </c>
      <c r="BA69">
        <v>3.0994038095238094</v>
      </c>
      <c r="BB69">
        <v>2.6334764154929577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1227.5648825603325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494.28791906179032</v>
      </c>
      <c r="L70">
        <v>17.45</v>
      </c>
      <c r="M70">
        <v>62.350124114292107</v>
      </c>
      <c r="N70">
        <v>51.890684881445537</v>
      </c>
      <c r="O70">
        <v>72.438093936744494</v>
      </c>
      <c r="P70">
        <v>20.462231049679314</v>
      </c>
      <c r="Q70">
        <v>7.5444481394072449</v>
      </c>
      <c r="R70">
        <v>19.121794261531146</v>
      </c>
      <c r="S70">
        <v>11.760238451612903</v>
      </c>
      <c r="T70">
        <v>1.4216176221198156</v>
      </c>
      <c r="U70">
        <v>48.300639337175085</v>
      </c>
      <c r="V70">
        <v>8.8199648430493269</v>
      </c>
      <c r="W70">
        <v>18.780858311022701</v>
      </c>
      <c r="X70">
        <v>62.379090328305608</v>
      </c>
      <c r="Y70">
        <v>0</v>
      </c>
      <c r="Z70">
        <v>2.7632968654545449</v>
      </c>
      <c r="AA70">
        <v>10.714249600000002</v>
      </c>
      <c r="AB70">
        <v>20.872783690709326</v>
      </c>
      <c r="AC70">
        <v>14.967318805447405</v>
      </c>
      <c r="AD70">
        <v>9.3499649107602991</v>
      </c>
      <c r="AE70">
        <v>25.425431525090303</v>
      </c>
      <c r="AF70">
        <v>0</v>
      </c>
      <c r="AG70">
        <v>30.268166884111295</v>
      </c>
      <c r="AH70">
        <v>77.229319632328796</v>
      </c>
      <c r="AI70">
        <v>1.8356990100858326</v>
      </c>
      <c r="AJ70">
        <v>0</v>
      </c>
      <c r="AK70">
        <v>29.407970377531047</v>
      </c>
      <c r="AL70">
        <v>57.139389581325297</v>
      </c>
      <c r="AM70">
        <v>0</v>
      </c>
      <c r="AN70">
        <v>6.3872114431780688E-2</v>
      </c>
      <c r="AO70">
        <v>0</v>
      </c>
      <c r="AP70">
        <v>5.1571004681855834</v>
      </c>
      <c r="AQ70">
        <v>0</v>
      </c>
      <c r="AR70">
        <v>15.440040417844195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3.8289980149068317</v>
      </c>
      <c r="AZ70">
        <v>4.0896604614525138</v>
      </c>
      <c r="BA70">
        <v>3.0994038095238094</v>
      </c>
      <c r="BB70">
        <v>2.6334764154929577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1227.5648825603325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494.28791906179032</v>
      </c>
      <c r="L71">
        <v>17.459911579557755</v>
      </c>
      <c r="M71">
        <v>62.350124114292107</v>
      </c>
      <c r="N71">
        <v>51.890684881445537</v>
      </c>
      <c r="O71">
        <v>72.438093936744494</v>
      </c>
      <c r="P71">
        <v>20.462231049679314</v>
      </c>
      <c r="Q71">
        <v>7.5444481394072449</v>
      </c>
      <c r="R71">
        <v>19.121794261531146</v>
      </c>
      <c r="S71">
        <v>11.760238451612903</v>
      </c>
      <c r="T71">
        <v>1.4216176221198156</v>
      </c>
      <c r="U71">
        <v>48.300639337175085</v>
      </c>
      <c r="V71">
        <v>8.8199648430493269</v>
      </c>
      <c r="W71">
        <v>18.780858311022701</v>
      </c>
      <c r="X71">
        <v>62.379090328305608</v>
      </c>
      <c r="Y71">
        <v>0</v>
      </c>
      <c r="Z71">
        <v>2.7632968654545449</v>
      </c>
      <c r="AA71">
        <v>10.714249600000002</v>
      </c>
      <c r="AB71">
        <v>20.872783690709326</v>
      </c>
      <c r="AC71">
        <v>14.967318805447405</v>
      </c>
      <c r="AD71">
        <v>9.3499649107602991</v>
      </c>
      <c r="AE71">
        <v>25.425431525090303</v>
      </c>
      <c r="AF71">
        <v>0</v>
      </c>
      <c r="AG71">
        <v>30.268166884111295</v>
      </c>
      <c r="AH71">
        <v>77.229319632328796</v>
      </c>
      <c r="AI71">
        <v>1.8356990100858326</v>
      </c>
      <c r="AJ71">
        <v>0</v>
      </c>
      <c r="AK71">
        <v>29.407970377531047</v>
      </c>
      <c r="AL71">
        <v>57.139389581325297</v>
      </c>
      <c r="AM71">
        <v>0</v>
      </c>
      <c r="AN71">
        <v>6.3872114431780688E-2</v>
      </c>
      <c r="AO71">
        <v>0</v>
      </c>
      <c r="AP71">
        <v>5.1571004681855834</v>
      </c>
      <c r="AQ71">
        <v>0</v>
      </c>
      <c r="AR71">
        <v>15.440040417844195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3.8289980149068317</v>
      </c>
      <c r="AZ71">
        <v>4.0896604614525138</v>
      </c>
      <c r="BA71">
        <v>3.0994038095238094</v>
      </c>
      <c r="BB71">
        <v>2.6334764154929577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1227.5747941398904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494.28791906179032</v>
      </c>
      <c r="L72">
        <v>17.45</v>
      </c>
      <c r="M72">
        <v>62.350124114292107</v>
      </c>
      <c r="N72">
        <v>51.890684881445537</v>
      </c>
      <c r="O72">
        <v>72.438093936744494</v>
      </c>
      <c r="P72">
        <v>20.462231049679314</v>
      </c>
      <c r="Q72">
        <v>7.5444481394072449</v>
      </c>
      <c r="R72">
        <v>19.121794261531146</v>
      </c>
      <c r="S72">
        <v>11.760238451612903</v>
      </c>
      <c r="T72">
        <v>1.4216176221198156</v>
      </c>
      <c r="U72">
        <v>48.300639337175085</v>
      </c>
      <c r="V72">
        <v>8.8199648430493269</v>
      </c>
      <c r="W72">
        <v>18.780858311022701</v>
      </c>
      <c r="X72">
        <v>62.379090328305608</v>
      </c>
      <c r="Y72">
        <v>0</v>
      </c>
      <c r="Z72">
        <v>2.7632968654545449</v>
      </c>
      <c r="AA72">
        <v>10.714249600000002</v>
      </c>
      <c r="AB72">
        <v>20.872783690709326</v>
      </c>
      <c r="AC72">
        <v>14.967318805447405</v>
      </c>
      <c r="AD72">
        <v>9.3499649107602991</v>
      </c>
      <c r="AE72">
        <v>25.425431525090303</v>
      </c>
      <c r="AF72">
        <v>0</v>
      </c>
      <c r="AG72">
        <v>30.268166884111295</v>
      </c>
      <c r="AH72">
        <v>77.229319632328796</v>
      </c>
      <c r="AI72">
        <v>1.8356990100858326</v>
      </c>
      <c r="AJ72">
        <v>0</v>
      </c>
      <c r="AK72">
        <v>29.407970377531047</v>
      </c>
      <c r="AL72">
        <v>57.139389581325297</v>
      </c>
      <c r="AM72">
        <v>0</v>
      </c>
      <c r="AN72">
        <v>6.3872114431780688E-2</v>
      </c>
      <c r="AO72">
        <v>0</v>
      </c>
      <c r="AP72">
        <v>1.6285581119304058</v>
      </c>
      <c r="AQ72">
        <v>0</v>
      </c>
      <c r="AR72">
        <v>15.440040417844195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3.8289980149068317</v>
      </c>
      <c r="AZ72">
        <v>4.0896604614525138</v>
      </c>
      <c r="BA72">
        <v>3.0994038095238094</v>
      </c>
      <c r="BB72">
        <v>2.6334764154929577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1224.0363402040775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494.28791906179032</v>
      </c>
      <c r="L73">
        <v>17.45</v>
      </c>
      <c r="M73">
        <v>62.350124114292107</v>
      </c>
      <c r="N73">
        <v>51.890684881445537</v>
      </c>
      <c r="O73">
        <v>72.438093936744494</v>
      </c>
      <c r="P73">
        <v>20.462231049679314</v>
      </c>
      <c r="Q73">
        <v>7.5444481394072449</v>
      </c>
      <c r="R73">
        <v>19.121794261531146</v>
      </c>
      <c r="S73">
        <v>11.760238451612903</v>
      </c>
      <c r="T73">
        <v>1.4216176221198156</v>
      </c>
      <c r="U73">
        <v>48.300639337175085</v>
      </c>
      <c r="V73">
        <v>8.8199648430493269</v>
      </c>
      <c r="W73">
        <v>18.780858311022701</v>
      </c>
      <c r="X73">
        <v>62.379090328305608</v>
      </c>
      <c r="Y73">
        <v>0</v>
      </c>
      <c r="Z73">
        <v>2.7632968654545449</v>
      </c>
      <c r="AA73">
        <v>10.714249600000002</v>
      </c>
      <c r="AB73">
        <v>20.872783690709326</v>
      </c>
      <c r="AC73">
        <v>14.967318805447405</v>
      </c>
      <c r="AD73">
        <v>9.3499649107602991</v>
      </c>
      <c r="AE73">
        <v>25.425431525090303</v>
      </c>
      <c r="AF73">
        <v>0</v>
      </c>
      <c r="AG73">
        <v>30.268166884111295</v>
      </c>
      <c r="AH73">
        <v>77.229319632328796</v>
      </c>
      <c r="AI73">
        <v>1.8356990100858326</v>
      </c>
      <c r="AJ73">
        <v>0</v>
      </c>
      <c r="AK73">
        <v>29.407970377531047</v>
      </c>
      <c r="AL73">
        <v>57.139389581325297</v>
      </c>
      <c r="AM73">
        <v>2.3153446515499816</v>
      </c>
      <c r="AN73">
        <v>6.3872114431780688E-2</v>
      </c>
      <c r="AO73">
        <v>0</v>
      </c>
      <c r="AP73">
        <v>1.6285581119304058</v>
      </c>
      <c r="AQ73">
        <v>0</v>
      </c>
      <c r="AR73">
        <v>15.440040417844195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3.8289980149068317</v>
      </c>
      <c r="AZ73">
        <v>4.0896604614525138</v>
      </c>
      <c r="BA73">
        <v>3.0994038095238094</v>
      </c>
      <c r="BB73">
        <v>2.6334764154929577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1226.3516848556276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494.28791906179032</v>
      </c>
      <c r="L74">
        <v>17.459781856742698</v>
      </c>
      <c r="M74">
        <v>62.350124114292107</v>
      </c>
      <c r="N74">
        <v>51.890684881445537</v>
      </c>
      <c r="O74">
        <v>72.438093936744494</v>
      </c>
      <c r="P74">
        <v>20.462231049679314</v>
      </c>
      <c r="Q74">
        <v>7.5444481394072449</v>
      </c>
      <c r="R74">
        <v>19.121794261531146</v>
      </c>
      <c r="S74">
        <v>11.760238451612903</v>
      </c>
      <c r="T74">
        <v>1.4216176221198156</v>
      </c>
      <c r="U74">
        <v>48.300639337175085</v>
      </c>
      <c r="V74">
        <v>8.8199648430493269</v>
      </c>
      <c r="W74">
        <v>18.780858311022701</v>
      </c>
      <c r="X74">
        <v>62.379090328305608</v>
      </c>
      <c r="Y74">
        <v>0</v>
      </c>
      <c r="Z74">
        <v>2.7632968654545449</v>
      </c>
      <c r="AA74">
        <v>16.071374400000003</v>
      </c>
      <c r="AB74">
        <v>20.872783690709326</v>
      </c>
      <c r="AC74">
        <v>14.967318805447405</v>
      </c>
      <c r="AD74">
        <v>9.3499649107602991</v>
      </c>
      <c r="AE74">
        <v>25.425431525090303</v>
      </c>
      <c r="AF74">
        <v>0</v>
      </c>
      <c r="AG74">
        <v>30.268166884111295</v>
      </c>
      <c r="AH74">
        <v>77.229319632328796</v>
      </c>
      <c r="AI74">
        <v>3.2780339147728013</v>
      </c>
      <c r="AJ74">
        <v>0</v>
      </c>
      <c r="AK74">
        <v>29.407970377531047</v>
      </c>
      <c r="AL74">
        <v>57.139389581325297</v>
      </c>
      <c r="AM74">
        <v>2.3153446515499816</v>
      </c>
      <c r="AN74">
        <v>6.3872114431780688E-2</v>
      </c>
      <c r="AO74">
        <v>0</v>
      </c>
      <c r="AP74">
        <v>1.6285581119304058</v>
      </c>
      <c r="AQ74">
        <v>0</v>
      </c>
      <c r="AR74">
        <v>15.440040417844195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3.8289980149068317</v>
      </c>
      <c r="AZ74">
        <v>4.0896604614525138</v>
      </c>
      <c r="BA74">
        <v>3.0994038095238094</v>
      </c>
      <c r="BB74">
        <v>2.6334764154929577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1233.1609264170575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494.28791906179032</v>
      </c>
      <c r="L75">
        <v>8.1301016198025895</v>
      </c>
      <c r="M75">
        <v>62.350124114292107</v>
      </c>
      <c r="N75">
        <v>51.890684881445537</v>
      </c>
      <c r="O75">
        <v>72.438093936744494</v>
      </c>
      <c r="P75">
        <v>20.462231049679314</v>
      </c>
      <c r="Q75">
        <v>7.5444481394072449</v>
      </c>
      <c r="R75">
        <v>19.121794261531146</v>
      </c>
      <c r="S75">
        <v>11.760238451612903</v>
      </c>
      <c r="T75">
        <v>1.4216176221198156</v>
      </c>
      <c r="U75">
        <v>48.300639337175085</v>
      </c>
      <c r="V75">
        <v>8.8199648430493269</v>
      </c>
      <c r="W75">
        <v>18.780858311022701</v>
      </c>
      <c r="X75">
        <v>62.379090328305608</v>
      </c>
      <c r="Y75">
        <v>0</v>
      </c>
      <c r="Z75">
        <v>3.729145519999999</v>
      </c>
      <c r="AA75">
        <v>17.410655600000005</v>
      </c>
      <c r="AB75">
        <v>20.872783690709326</v>
      </c>
      <c r="AC75">
        <v>14.967318805447405</v>
      </c>
      <c r="AD75">
        <v>9.3499649107602991</v>
      </c>
      <c r="AE75">
        <v>25.425431525090303</v>
      </c>
      <c r="AF75">
        <v>0</v>
      </c>
      <c r="AG75">
        <v>30.268166884111295</v>
      </c>
      <c r="AH75">
        <v>77.229319632328796</v>
      </c>
      <c r="AI75">
        <v>5.244854441767119</v>
      </c>
      <c r="AJ75">
        <v>0</v>
      </c>
      <c r="AK75">
        <v>29.407970377531047</v>
      </c>
      <c r="AL75">
        <v>57.139389581325297</v>
      </c>
      <c r="AM75">
        <v>2.3153446515499816</v>
      </c>
      <c r="AN75">
        <v>6.3872114431780688E-2</v>
      </c>
      <c r="AO75">
        <v>0</v>
      </c>
      <c r="AP75">
        <v>1.3028465773819387</v>
      </c>
      <c r="AQ75">
        <v>0</v>
      </c>
      <c r="AR75">
        <v>15.440040417844195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3.8289980149068317</v>
      </c>
      <c r="AZ75">
        <v>4.0896604614525138</v>
      </c>
      <c r="BA75">
        <v>3.0994038095238094</v>
      </c>
      <c r="BB75">
        <v>2.6334764154929577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1227.7774850271082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434.20215243211823</v>
      </c>
      <c r="L76">
        <v>6.0800164999266544</v>
      </c>
      <c r="M76">
        <v>62.350124114292107</v>
      </c>
      <c r="N76">
        <v>51.890684881445537</v>
      </c>
      <c r="O76">
        <v>72.438093936744494</v>
      </c>
      <c r="P76">
        <v>20.462231049679314</v>
      </c>
      <c r="Q76">
        <v>7.5444481394072449</v>
      </c>
      <c r="R76">
        <v>19.121794261531146</v>
      </c>
      <c r="S76">
        <v>11.760238451612903</v>
      </c>
      <c r="T76">
        <v>1.4216176221198156</v>
      </c>
      <c r="U76">
        <v>48.300639337175085</v>
      </c>
      <c r="V76">
        <v>8.8199648430493269</v>
      </c>
      <c r="W76">
        <v>11.955490513404333</v>
      </c>
      <c r="X76">
        <v>62.379090328305608</v>
      </c>
      <c r="Y76">
        <v>0</v>
      </c>
      <c r="Z76">
        <v>3.729145519999999</v>
      </c>
      <c r="AA76">
        <v>17.863332473417724</v>
      </c>
      <c r="AB76">
        <v>20.872783690709326</v>
      </c>
      <c r="AC76">
        <v>14.967318805447405</v>
      </c>
      <c r="AD76">
        <v>14.024946920989027</v>
      </c>
      <c r="AE76">
        <v>25.425431525090303</v>
      </c>
      <c r="AF76">
        <v>0</v>
      </c>
      <c r="AG76">
        <v>30.268166884111295</v>
      </c>
      <c r="AH76">
        <v>77.229319632328796</v>
      </c>
      <c r="AI76">
        <v>25.568665960272948</v>
      </c>
      <c r="AJ76">
        <v>0</v>
      </c>
      <c r="AK76">
        <v>29.407970377531047</v>
      </c>
      <c r="AL76">
        <v>57.139389581325297</v>
      </c>
      <c r="AM76">
        <v>5.3797713569783117</v>
      </c>
      <c r="AN76">
        <v>6.3872114431780688E-2</v>
      </c>
      <c r="AO76">
        <v>0</v>
      </c>
      <c r="AP76">
        <v>1.3028465773819387</v>
      </c>
      <c r="AQ76">
        <v>0</v>
      </c>
      <c r="AR76">
        <v>15.440040417844195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3.8289980149068317</v>
      </c>
      <c r="AZ76">
        <v>4.0896604614525138</v>
      </c>
      <c r="BA76">
        <v>3.0994038095238094</v>
      </c>
      <c r="BB76">
        <v>2.6334764154929577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1187.3321625875226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434.20215243211823</v>
      </c>
      <c r="L77">
        <v>6.0799047165910052</v>
      </c>
      <c r="M77">
        <v>62.350124114292107</v>
      </c>
      <c r="N77">
        <v>51.890684881445537</v>
      </c>
      <c r="O77">
        <v>72.438093936744494</v>
      </c>
      <c r="P77">
        <v>20.462231049679314</v>
      </c>
      <c r="Q77">
        <v>7.5444481394072449</v>
      </c>
      <c r="R77">
        <v>19.121794261531146</v>
      </c>
      <c r="S77">
        <v>11.760238451612903</v>
      </c>
      <c r="T77">
        <v>1.4216176221198156</v>
      </c>
      <c r="U77">
        <v>48.300639337175085</v>
      </c>
      <c r="V77">
        <v>8.8199648430493269</v>
      </c>
      <c r="W77">
        <v>11.955490513404333</v>
      </c>
      <c r="X77">
        <v>62.379090328305608</v>
      </c>
      <c r="Y77">
        <v>0</v>
      </c>
      <c r="Z77">
        <v>3.729145519999999</v>
      </c>
      <c r="AA77">
        <v>17.863332473417724</v>
      </c>
      <c r="AB77">
        <v>20.872783690709326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30.268166884111295</v>
      </c>
      <c r="AH77">
        <v>77.229319632328796</v>
      </c>
      <c r="AI77">
        <v>34.091554762139459</v>
      </c>
      <c r="AJ77">
        <v>0</v>
      </c>
      <c r="AK77">
        <v>29.407970377531047</v>
      </c>
      <c r="AL77">
        <v>57.139389581325297</v>
      </c>
      <c r="AM77">
        <v>5.3797713569783117</v>
      </c>
      <c r="AN77">
        <v>6.3872114431780688E-2</v>
      </c>
      <c r="AO77">
        <v>0</v>
      </c>
      <c r="AP77">
        <v>1.3028465773819387</v>
      </c>
      <c r="AQ77">
        <v>0</v>
      </c>
      <c r="AR77">
        <v>15.440040417844195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3.8289980149068317</v>
      </c>
      <c r="AZ77">
        <v>4.0896604614525138</v>
      </c>
      <c r="BA77">
        <v>3.0994038095238094</v>
      </c>
      <c r="BB77">
        <v>2.6334764154929577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1200.5299220614334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385.95859596432638</v>
      </c>
      <c r="L78">
        <v>6.0799303534660636</v>
      </c>
      <c r="M78">
        <v>62.350124114292107</v>
      </c>
      <c r="N78">
        <v>51.890684881445537</v>
      </c>
      <c r="O78">
        <v>72.438093936744494</v>
      </c>
      <c r="P78">
        <v>20.462231049679314</v>
      </c>
      <c r="Q78">
        <v>7.5444481394072449</v>
      </c>
      <c r="R78">
        <v>19.121794261531146</v>
      </c>
      <c r="S78">
        <v>11.760238451612903</v>
      </c>
      <c r="T78">
        <v>1.4216176221198156</v>
      </c>
      <c r="U78">
        <v>48.300639337175085</v>
      </c>
      <c r="V78">
        <v>8.8199648430493269</v>
      </c>
      <c r="W78">
        <v>11.955490513404333</v>
      </c>
      <c r="X78">
        <v>62.379090328305608</v>
      </c>
      <c r="Y78">
        <v>0</v>
      </c>
      <c r="Z78">
        <v>8.3318434395454535</v>
      </c>
      <c r="AA78">
        <v>17.863332473417724</v>
      </c>
      <c r="AB78">
        <v>21.478404834129559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30.268166884111295</v>
      </c>
      <c r="AH78">
        <v>78.113990242212097</v>
      </c>
      <c r="AI78">
        <v>34.091554762139459</v>
      </c>
      <c r="AJ78">
        <v>0</v>
      </c>
      <c r="AK78">
        <v>29.407970377531047</v>
      </c>
      <c r="AL78">
        <v>57.139389581325297</v>
      </c>
      <c r="AM78">
        <v>8.0900862708985564</v>
      </c>
      <c r="AN78">
        <v>6.3872114431780688E-2</v>
      </c>
      <c r="AO78">
        <v>0</v>
      </c>
      <c r="AP78">
        <v>4.2885362296603144</v>
      </c>
      <c r="AQ78">
        <v>0</v>
      </c>
      <c r="AR78">
        <v>15.440040417844195</v>
      </c>
      <c r="AS78">
        <v>16.88037611027239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3.9020090476190479</v>
      </c>
      <c r="AZ78">
        <v>4.0896604614525138</v>
      </c>
      <c r="BA78">
        <v>3.1798286227544912</v>
      </c>
      <c r="BB78">
        <v>2.6334764154929577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1164.8381617883044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385.95859596432638</v>
      </c>
      <c r="L79">
        <v>6.0798261757685346</v>
      </c>
      <c r="M79">
        <v>62.350124114292107</v>
      </c>
      <c r="N79">
        <v>51.890684881445537</v>
      </c>
      <c r="O79">
        <v>72.438093936744494</v>
      </c>
      <c r="P79">
        <v>20.462231049679314</v>
      </c>
      <c r="Q79">
        <v>7.379161833987661</v>
      </c>
      <c r="R79">
        <v>18.573832131179635</v>
      </c>
      <c r="S79">
        <v>11.502301354534747</v>
      </c>
      <c r="T79">
        <v>0.68866743750000003</v>
      </c>
      <c r="U79">
        <v>48.300639337175085</v>
      </c>
      <c r="V79">
        <v>8.8199648430493269</v>
      </c>
      <c r="W79">
        <v>18.780858311022701</v>
      </c>
      <c r="X79">
        <v>62.379090328305608</v>
      </c>
      <c r="Y79">
        <v>0</v>
      </c>
      <c r="Z79">
        <v>8.3318434395454535</v>
      </c>
      <c r="AA79">
        <v>17.863332473417724</v>
      </c>
      <c r="AB79">
        <v>21.478404834129559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30.268166884111295</v>
      </c>
      <c r="AH79">
        <v>78.113990242212097</v>
      </c>
      <c r="AI79">
        <v>34.091554762139459</v>
      </c>
      <c r="AJ79">
        <v>0</v>
      </c>
      <c r="AK79">
        <v>29.407970377531047</v>
      </c>
      <c r="AL79">
        <v>57.139389581325297</v>
      </c>
      <c r="AM79">
        <v>8.0900862708985564</v>
      </c>
      <c r="AN79">
        <v>6.3872114431780688E-2</v>
      </c>
      <c r="AO79">
        <v>0</v>
      </c>
      <c r="AP79">
        <v>2.3885515461474727</v>
      </c>
      <c r="AQ79">
        <v>0</v>
      </c>
      <c r="AR79">
        <v>15.440040417844195</v>
      </c>
      <c r="AS79">
        <v>16.88037611027239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3.9020090476190479</v>
      </c>
      <c r="AZ79">
        <v>4.0896604614525138</v>
      </c>
      <c r="BA79">
        <v>3.1798286227544912</v>
      </c>
      <c r="BB79">
        <v>2.6334764154929577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1168.0593050072432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428.011539374591</v>
      </c>
      <c r="L80">
        <v>6.0798261757685346</v>
      </c>
      <c r="M80">
        <v>62.350124114292107</v>
      </c>
      <c r="N80">
        <v>51.890684881445537</v>
      </c>
      <c r="O80">
        <v>72.438093936744494</v>
      </c>
      <c r="P80">
        <v>20.462231049679314</v>
      </c>
      <c r="Q80">
        <v>7.379161833987661</v>
      </c>
      <c r="R80">
        <v>18.573832131179635</v>
      </c>
      <c r="S80">
        <v>11.502301354534747</v>
      </c>
      <c r="T80">
        <v>0.68866743750000003</v>
      </c>
      <c r="U80">
        <v>48.300639337175085</v>
      </c>
      <c r="V80">
        <v>8.8199648430493269</v>
      </c>
      <c r="W80">
        <v>18.780858311022701</v>
      </c>
      <c r="X80">
        <v>62.379090328305608</v>
      </c>
      <c r="Y80">
        <v>0</v>
      </c>
      <c r="Z80">
        <v>8.3318434395454535</v>
      </c>
      <c r="AA80">
        <v>17.863332473417724</v>
      </c>
      <c r="AB80">
        <v>21.478404834129559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30.268166884111295</v>
      </c>
      <c r="AH80">
        <v>78.113990242212097</v>
      </c>
      <c r="AI80">
        <v>34.091554762139459</v>
      </c>
      <c r="AJ80">
        <v>0</v>
      </c>
      <c r="AK80">
        <v>29.407970377531047</v>
      </c>
      <c r="AL80">
        <v>57.139389581325297</v>
      </c>
      <c r="AM80">
        <v>8.0900862708985564</v>
      </c>
      <c r="AN80">
        <v>6.3872114431780688E-2</v>
      </c>
      <c r="AO80">
        <v>0</v>
      </c>
      <c r="AP80">
        <v>2.3885515461474727</v>
      </c>
      <c r="AQ80">
        <v>0</v>
      </c>
      <c r="AR80">
        <v>15.440040417844195</v>
      </c>
      <c r="AS80">
        <v>16.88037611027239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3.9020090476190479</v>
      </c>
      <c r="AZ80">
        <v>4.0896604614525138</v>
      </c>
      <c r="BA80">
        <v>3.1798286227544912</v>
      </c>
      <c r="BB80">
        <v>2.6334764154929577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1210.1122484175078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434.20237106782946</v>
      </c>
      <c r="L81">
        <v>6.0798087542712933</v>
      </c>
      <c r="M81">
        <v>63.785083479157763</v>
      </c>
      <c r="N81">
        <v>52.911879030247484</v>
      </c>
      <c r="O81">
        <v>73.963955412969284</v>
      </c>
      <c r="P81">
        <v>21.379939112394855</v>
      </c>
      <c r="Q81">
        <v>7.5407535948414832</v>
      </c>
      <c r="R81">
        <v>18.864996204270462</v>
      </c>
      <c r="S81">
        <v>11.755086629685156</v>
      </c>
      <c r="T81">
        <v>1.4207343020134227</v>
      </c>
      <c r="U81">
        <v>48.300639337175085</v>
      </c>
      <c r="V81">
        <v>8.8199648430493269</v>
      </c>
      <c r="W81">
        <v>18.780858311022701</v>
      </c>
      <c r="X81">
        <v>62.379090328305608</v>
      </c>
      <c r="Y81">
        <v>0</v>
      </c>
      <c r="Z81">
        <v>8.3318434395454535</v>
      </c>
      <c r="AA81">
        <v>17.863332473417724</v>
      </c>
      <c r="AB81">
        <v>21.478404834129559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30.268166884111295</v>
      </c>
      <c r="AH81">
        <v>78.113990242212097</v>
      </c>
      <c r="AI81">
        <v>34.091554762139459</v>
      </c>
      <c r="AJ81">
        <v>0</v>
      </c>
      <c r="AK81">
        <v>29.407970377531047</v>
      </c>
      <c r="AL81">
        <v>56.880082781583468</v>
      </c>
      <c r="AM81">
        <v>8.0900862708985564</v>
      </c>
      <c r="AN81">
        <v>6.3872114431780688E-2</v>
      </c>
      <c r="AO81">
        <v>0.49836990240000006</v>
      </c>
      <c r="AP81">
        <v>2.3885515461474727</v>
      </c>
      <c r="AQ81">
        <v>0</v>
      </c>
      <c r="AR81">
        <v>15.440040417844195</v>
      </c>
      <c r="AS81">
        <v>16.88037611027239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3.9020090476190479</v>
      </c>
      <c r="AZ81">
        <v>4.0896604614525138</v>
      </c>
      <c r="BA81">
        <v>3.1798286227544912</v>
      </c>
      <c r="BB81">
        <v>2.2712826924686196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1222.5172630950997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476.65918931614027</v>
      </c>
      <c r="L82">
        <v>6.0798087542712933</v>
      </c>
      <c r="M82">
        <v>63.785083479157763</v>
      </c>
      <c r="N82">
        <v>52.911879030247484</v>
      </c>
      <c r="O82">
        <v>73.963955412969284</v>
      </c>
      <c r="P82">
        <v>21.382216005472792</v>
      </c>
      <c r="Q82">
        <v>7.5407535948414832</v>
      </c>
      <c r="R82">
        <v>18.864996204270462</v>
      </c>
      <c r="S82">
        <v>11.755086629685156</v>
      </c>
      <c r="T82">
        <v>1.4207343020134227</v>
      </c>
      <c r="U82">
        <v>48.300639337175085</v>
      </c>
      <c r="V82">
        <v>8.8199648430493269</v>
      </c>
      <c r="W82">
        <v>18.780858311022701</v>
      </c>
      <c r="X82">
        <v>62.379090328305608</v>
      </c>
      <c r="Y82">
        <v>0</v>
      </c>
      <c r="Z82">
        <v>8.3318434395454535</v>
      </c>
      <c r="AA82">
        <v>17.863332473417724</v>
      </c>
      <c r="AB82">
        <v>21.478404834129559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30.268166884111295</v>
      </c>
      <c r="AH82">
        <v>78.113990242212097</v>
      </c>
      <c r="AI82">
        <v>3.2780339147728013</v>
      </c>
      <c r="AJ82">
        <v>0</v>
      </c>
      <c r="AK82">
        <v>29.407970377531047</v>
      </c>
      <c r="AL82">
        <v>56.880082781583468</v>
      </c>
      <c r="AM82">
        <v>8.0900862708985564</v>
      </c>
      <c r="AN82">
        <v>6.3872114431780688E-2</v>
      </c>
      <c r="AO82">
        <v>0.49836990240000006</v>
      </c>
      <c r="AP82">
        <v>2.3885515461474727</v>
      </c>
      <c r="AQ82">
        <v>0</v>
      </c>
      <c r="AR82">
        <v>15.440040417844195</v>
      </c>
      <c r="AS82">
        <v>16.88037611027239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3.9020090476190479</v>
      </c>
      <c r="AZ82">
        <v>4.0896604614525138</v>
      </c>
      <c r="BA82">
        <v>3.1798286227544912</v>
      </c>
      <c r="BB82">
        <v>2.4600095164410059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1234.351564213094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434.20237106782946</v>
      </c>
      <c r="L83">
        <v>6.0798087542712933</v>
      </c>
      <c r="M83">
        <v>63.785083479157763</v>
      </c>
      <c r="N83">
        <v>52.911879030247484</v>
      </c>
      <c r="O83">
        <v>73.963955412969284</v>
      </c>
      <c r="P83">
        <v>21.382216005472792</v>
      </c>
      <c r="Q83">
        <v>7.5407535948414832</v>
      </c>
      <c r="R83">
        <v>18.864996204270462</v>
      </c>
      <c r="S83">
        <v>11.755086629685156</v>
      </c>
      <c r="T83">
        <v>1.4207343020134227</v>
      </c>
      <c r="U83">
        <v>48.300639337175085</v>
      </c>
      <c r="V83">
        <v>8.8199648430493269</v>
      </c>
      <c r="W83">
        <v>18.780858311022701</v>
      </c>
      <c r="X83">
        <v>62.379090328305608</v>
      </c>
      <c r="Y83">
        <v>0</v>
      </c>
      <c r="Z83">
        <v>8.3318434395454535</v>
      </c>
      <c r="AA83">
        <v>17.863332473417724</v>
      </c>
      <c r="AB83">
        <v>21.478404834129559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30.268166884111295</v>
      </c>
      <c r="AH83">
        <v>78.113990242212097</v>
      </c>
      <c r="AI83">
        <v>1.8356990100858326</v>
      </c>
      <c r="AJ83">
        <v>0</v>
      </c>
      <c r="AK83">
        <v>29.407970377531047</v>
      </c>
      <c r="AL83">
        <v>56.880082781583468</v>
      </c>
      <c r="AM83">
        <v>8.0900862708985564</v>
      </c>
      <c r="AN83">
        <v>6.3872114431780688E-2</v>
      </c>
      <c r="AO83">
        <v>0.49836990240000006</v>
      </c>
      <c r="AP83">
        <v>2.3885515461474727</v>
      </c>
      <c r="AQ83">
        <v>0</v>
      </c>
      <c r="AR83">
        <v>15.440040417844195</v>
      </c>
      <c r="AS83">
        <v>16.88037611027239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3.9020090476190479</v>
      </c>
      <c r="AZ83">
        <v>4.0896604614525138</v>
      </c>
      <c r="BA83">
        <v>3.1798286227544912</v>
      </c>
      <c r="BB83">
        <v>2.4600095164410059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1190.4524110600962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434.20237106782946</v>
      </c>
      <c r="L84">
        <v>6.0798087542712933</v>
      </c>
      <c r="M84">
        <v>63.785083479157763</v>
      </c>
      <c r="N84">
        <v>52.911879030247484</v>
      </c>
      <c r="O84">
        <v>73.963955412969284</v>
      </c>
      <c r="P84">
        <v>21.382216005472792</v>
      </c>
      <c r="Q84">
        <v>7.5407535948414832</v>
      </c>
      <c r="R84">
        <v>18.864996204270462</v>
      </c>
      <c r="S84">
        <v>11.755086629685156</v>
      </c>
      <c r="T84">
        <v>1.4207343020134227</v>
      </c>
      <c r="U84">
        <v>48.300639337175085</v>
      </c>
      <c r="V84">
        <v>8.8199648430493269</v>
      </c>
      <c r="W84">
        <v>18.780858311022701</v>
      </c>
      <c r="X84">
        <v>62.379090328305608</v>
      </c>
      <c r="Y84">
        <v>0</v>
      </c>
      <c r="Z84">
        <v>8.3318434395454535</v>
      </c>
      <c r="AA84">
        <v>17.863332473417724</v>
      </c>
      <c r="AB84">
        <v>21.478404834129559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30.268166884111295</v>
      </c>
      <c r="AH84">
        <v>78.113990242212097</v>
      </c>
      <c r="AI84">
        <v>1.8356990100858326</v>
      </c>
      <c r="AJ84">
        <v>0</v>
      </c>
      <c r="AK84">
        <v>29.407970377531047</v>
      </c>
      <c r="AL84">
        <v>56.880082781583468</v>
      </c>
      <c r="AM84">
        <v>8.0900862708985564</v>
      </c>
      <c r="AN84">
        <v>6.3872114431780688E-2</v>
      </c>
      <c r="AO84">
        <v>0.49836990240000006</v>
      </c>
      <c r="AP84">
        <v>2.3885515461474727</v>
      </c>
      <c r="AQ84">
        <v>0</v>
      </c>
      <c r="AR84">
        <v>15.440040417844195</v>
      </c>
      <c r="AS84">
        <v>16.88037611027239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3.9020090476190479</v>
      </c>
      <c r="AZ84">
        <v>4.0896604614525138</v>
      </c>
      <c r="BA84">
        <v>3.1798286227544912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1190.4524110600962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434.20237106782946</v>
      </c>
      <c r="L85">
        <v>6.0798087542712933</v>
      </c>
      <c r="M85">
        <v>63.785083479157763</v>
      </c>
      <c r="N85">
        <v>52.911879030247484</v>
      </c>
      <c r="O85">
        <v>73.963955412969284</v>
      </c>
      <c r="P85">
        <v>21.382216005472792</v>
      </c>
      <c r="Q85">
        <v>7.5407535948414832</v>
      </c>
      <c r="R85">
        <v>18.864996204270462</v>
      </c>
      <c r="S85">
        <v>11.755086629685156</v>
      </c>
      <c r="T85">
        <v>1.4207343020134227</v>
      </c>
      <c r="U85">
        <v>48.300639337175085</v>
      </c>
      <c r="V85">
        <v>8.8199648430493269</v>
      </c>
      <c r="W85">
        <v>18.780858311022701</v>
      </c>
      <c r="X85">
        <v>62.379090328305608</v>
      </c>
      <c r="Y85">
        <v>0</v>
      </c>
      <c r="Z85">
        <v>8.3318434395454535</v>
      </c>
      <c r="AA85">
        <v>17.863332473417724</v>
      </c>
      <c r="AB85">
        <v>21.478404834129559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30.268166884111295</v>
      </c>
      <c r="AH85">
        <v>78.113990242212097</v>
      </c>
      <c r="AI85">
        <v>7.2116749687614377</v>
      </c>
      <c r="AJ85">
        <v>0</v>
      </c>
      <c r="AK85">
        <v>29.407970377531047</v>
      </c>
      <c r="AL85">
        <v>56.880082781583468</v>
      </c>
      <c r="AM85">
        <v>8.0900862708985564</v>
      </c>
      <c r="AN85">
        <v>6.3872114431780688E-2</v>
      </c>
      <c r="AO85">
        <v>0.49836990240000006</v>
      </c>
      <c r="AP85">
        <v>2.3885515461474727</v>
      </c>
      <c r="AQ85">
        <v>0</v>
      </c>
      <c r="AR85">
        <v>15.440040417844195</v>
      </c>
      <c r="AS85">
        <v>16.88037611027239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3.9020090476190479</v>
      </c>
      <c r="AZ85">
        <v>4.0896604614525138</v>
      </c>
      <c r="BA85">
        <v>3.1798286227544912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1195.8283870187718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493.85228865662094</v>
      </c>
      <c r="L86">
        <v>6.0798087542712933</v>
      </c>
      <c r="M86">
        <v>63.785083479157763</v>
      </c>
      <c r="N86">
        <v>52.911879030247484</v>
      </c>
      <c r="O86">
        <v>73.963955412969284</v>
      </c>
      <c r="P86">
        <v>21.382216005472792</v>
      </c>
      <c r="Q86">
        <v>7.5407535948414832</v>
      </c>
      <c r="R86">
        <v>18.864996204270462</v>
      </c>
      <c r="S86">
        <v>11.755086629685156</v>
      </c>
      <c r="T86">
        <v>1.4207343020134227</v>
      </c>
      <c r="U86">
        <v>48.300639337175085</v>
      </c>
      <c r="V86">
        <v>8.8199648430493269</v>
      </c>
      <c r="W86">
        <v>18.780858311022701</v>
      </c>
      <c r="X86">
        <v>62.379090328305608</v>
      </c>
      <c r="Y86">
        <v>0</v>
      </c>
      <c r="Z86">
        <v>1.3984295699999996</v>
      </c>
      <c r="AA86">
        <v>17.863332473417724</v>
      </c>
      <c r="AB86">
        <v>20.872783690709326</v>
      </c>
      <c r="AC86">
        <v>14.967318805447405</v>
      </c>
      <c r="AD86">
        <v>18.699929376369177</v>
      </c>
      <c r="AE86">
        <v>25.425431525090303</v>
      </c>
      <c r="AF86">
        <v>0</v>
      </c>
      <c r="AG86">
        <v>30.268166884111295</v>
      </c>
      <c r="AH86">
        <v>77.229319632328796</v>
      </c>
      <c r="AI86">
        <v>7.2116749687614377</v>
      </c>
      <c r="AJ86">
        <v>0</v>
      </c>
      <c r="AK86">
        <v>29.407970377531047</v>
      </c>
      <c r="AL86">
        <v>56.880082781583468</v>
      </c>
      <c r="AM86">
        <v>8.0737427045288879</v>
      </c>
      <c r="AN86">
        <v>6.3872114431780688E-2</v>
      </c>
      <c r="AO86">
        <v>0.49836990240000006</v>
      </c>
      <c r="AP86">
        <v>0.75999387340513669</v>
      </c>
      <c r="AQ86">
        <v>0</v>
      </c>
      <c r="AR86">
        <v>15.440040417844195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3.8289980149068317</v>
      </c>
      <c r="AZ86">
        <v>4.0896604614525138</v>
      </c>
      <c r="BA86">
        <v>3.0994038095238094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1244.6469214268625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493.85228865662094</v>
      </c>
      <c r="L87">
        <v>6.0798087542712933</v>
      </c>
      <c r="M87">
        <v>63.785083479157763</v>
      </c>
      <c r="N87">
        <v>52.911879030247484</v>
      </c>
      <c r="O87">
        <v>73.963955412969284</v>
      </c>
      <c r="P87">
        <v>21.382216005472792</v>
      </c>
      <c r="Q87">
        <v>7.5407535948414832</v>
      </c>
      <c r="R87">
        <v>18.864996204270462</v>
      </c>
      <c r="S87">
        <v>11.755086629685156</v>
      </c>
      <c r="T87">
        <v>1.4207343020134227</v>
      </c>
      <c r="U87">
        <v>48.300639337175085</v>
      </c>
      <c r="V87">
        <v>8.8199648430493269</v>
      </c>
      <c r="W87">
        <v>18.780858311022701</v>
      </c>
      <c r="X87">
        <v>62.379090328305608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30.268166884111295</v>
      </c>
      <c r="AH87">
        <v>77.229319632328796</v>
      </c>
      <c r="AI87">
        <v>8.195085232258597</v>
      </c>
      <c r="AJ87">
        <v>0</v>
      </c>
      <c r="AK87">
        <v>29.407970377531047</v>
      </c>
      <c r="AL87">
        <v>56.46184754802065</v>
      </c>
      <c r="AM87">
        <v>8.0737427045288879</v>
      </c>
      <c r="AN87">
        <v>5.6904282767100689E-2</v>
      </c>
      <c r="AO87">
        <v>0</v>
      </c>
      <c r="AP87">
        <v>0.75999387340513669</v>
      </c>
      <c r="AQ87">
        <v>0</v>
      </c>
      <c r="AR87">
        <v>15.440040417844195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3.8289980149068317</v>
      </c>
      <c r="AZ87">
        <v>4.0896604614525138</v>
      </c>
      <c r="BA87">
        <v>3.0994038095238094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1244.706758722732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493.85228865662094</v>
      </c>
      <c r="L88">
        <v>6.0798087542712933</v>
      </c>
      <c r="M88">
        <v>63.785083479157763</v>
      </c>
      <c r="N88">
        <v>52.911879030247484</v>
      </c>
      <c r="O88">
        <v>73.963955412969284</v>
      </c>
      <c r="P88">
        <v>21.382216005472792</v>
      </c>
      <c r="Q88">
        <v>7.5407535948414832</v>
      </c>
      <c r="R88">
        <v>18.864996204270462</v>
      </c>
      <c r="S88">
        <v>11.755086629685156</v>
      </c>
      <c r="T88">
        <v>1.4207343020134227</v>
      </c>
      <c r="U88">
        <v>48.300639337175085</v>
      </c>
      <c r="V88">
        <v>8.8199648430493269</v>
      </c>
      <c r="W88">
        <v>18.780858311022701</v>
      </c>
      <c r="X88">
        <v>62.379090328305608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30.268166884111295</v>
      </c>
      <c r="AH88">
        <v>77.229319632328796</v>
      </c>
      <c r="AI88">
        <v>8.195085232258597</v>
      </c>
      <c r="AJ88">
        <v>0</v>
      </c>
      <c r="AK88">
        <v>29.407970377531047</v>
      </c>
      <c r="AL88">
        <v>56.46184754802065</v>
      </c>
      <c r="AM88">
        <v>8.0737427045288879</v>
      </c>
      <c r="AN88">
        <v>5.6904282767100689E-2</v>
      </c>
      <c r="AO88">
        <v>0</v>
      </c>
      <c r="AP88">
        <v>0.75999387340513669</v>
      </c>
      <c r="AQ88">
        <v>0</v>
      </c>
      <c r="AR88">
        <v>15.440040417844195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3.8289980149068317</v>
      </c>
      <c r="AZ88">
        <v>4.0896604614525138</v>
      </c>
      <c r="BA88">
        <v>3.0994038095238094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1244.706758722732</v>
      </c>
    </row>
    <row r="89" spans="1:117">
      <c r="A89" t="s">
        <v>131</v>
      </c>
      <c r="B89">
        <v>0</v>
      </c>
      <c r="C89">
        <v>0</v>
      </c>
      <c r="D89">
        <v>15.078636658488715</v>
      </c>
      <c r="E89">
        <v>0</v>
      </c>
      <c r="F89">
        <v>0</v>
      </c>
      <c r="G89">
        <v>25.110000776918316</v>
      </c>
      <c r="H89">
        <v>0</v>
      </c>
      <c r="I89">
        <v>0</v>
      </c>
      <c r="J89">
        <v>15.630814735492846</v>
      </c>
      <c r="K89">
        <v>493.85228865662094</v>
      </c>
      <c r="L89">
        <v>17.45</v>
      </c>
      <c r="M89">
        <v>63.785083479157763</v>
      </c>
      <c r="N89">
        <v>52.911879030247484</v>
      </c>
      <c r="O89">
        <v>73.963955412969284</v>
      </c>
      <c r="P89">
        <v>21.382216005472792</v>
      </c>
      <c r="Q89">
        <v>7.5449277418447691</v>
      </c>
      <c r="R89">
        <v>18.864996204270462</v>
      </c>
      <c r="S89">
        <v>11.755086629685156</v>
      </c>
      <c r="T89">
        <v>1.4207343020134227</v>
      </c>
      <c r="U89">
        <v>48.300639337175085</v>
      </c>
      <c r="V89">
        <v>8.8199648430493269</v>
      </c>
      <c r="W89">
        <v>18.780858311022701</v>
      </c>
      <c r="X89">
        <v>62.379090328305608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30.268166884111295</v>
      </c>
      <c r="AH89">
        <v>77.229319632328796</v>
      </c>
      <c r="AI89">
        <v>8.195085232258597</v>
      </c>
      <c r="AJ89">
        <v>0</v>
      </c>
      <c r="AK89">
        <v>29.407970377531047</v>
      </c>
      <c r="AL89">
        <v>56.043611568416516</v>
      </c>
      <c r="AM89">
        <v>8.0737427045288879</v>
      </c>
      <c r="AN89">
        <v>5.6904282767100689E-2</v>
      </c>
      <c r="AO89">
        <v>0</v>
      </c>
      <c r="AP89">
        <v>0.75999387340513669</v>
      </c>
      <c r="AQ89">
        <v>0</v>
      </c>
      <c r="AR89">
        <v>15.440040417844195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3.8289980149068317</v>
      </c>
      <c r="AZ89">
        <v>4.0896604614525138</v>
      </c>
      <c r="BA89">
        <v>3.0994038095238094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1311.4823403067596</v>
      </c>
    </row>
    <row r="90" spans="1:117">
      <c r="A90" t="s">
        <v>132</v>
      </c>
      <c r="B90">
        <v>0</v>
      </c>
      <c r="C90">
        <v>0</v>
      </c>
      <c r="D90">
        <v>21.180144786864929</v>
      </c>
      <c r="E90">
        <v>0</v>
      </c>
      <c r="F90">
        <v>0</v>
      </c>
      <c r="G90">
        <v>32.417920924833496</v>
      </c>
      <c r="H90">
        <v>0</v>
      </c>
      <c r="I90">
        <v>0</v>
      </c>
      <c r="J90">
        <v>29.084120210746892</v>
      </c>
      <c r="K90">
        <v>493.85228865662094</v>
      </c>
      <c r="L90">
        <v>17.45</v>
      </c>
      <c r="M90">
        <v>63.785083479157763</v>
      </c>
      <c r="N90">
        <v>52.911879030247484</v>
      </c>
      <c r="O90">
        <v>73.963955412969284</v>
      </c>
      <c r="P90">
        <v>21.382216005472792</v>
      </c>
      <c r="Q90">
        <v>7.5449277418447691</v>
      </c>
      <c r="R90">
        <v>18.864996204270462</v>
      </c>
      <c r="S90">
        <v>11.755086629685156</v>
      </c>
      <c r="T90">
        <v>1.4207343020134227</v>
      </c>
      <c r="U90">
        <v>48.300639337175085</v>
      </c>
      <c r="V90">
        <v>8.8199648430493269</v>
      </c>
      <c r="W90">
        <v>18.780858311022701</v>
      </c>
      <c r="X90">
        <v>62.379090328305608</v>
      </c>
      <c r="Y90">
        <v>0</v>
      </c>
      <c r="Z90">
        <v>8.3318434395454535</v>
      </c>
      <c r="AA90">
        <v>17.863332473417724</v>
      </c>
      <c r="AB90">
        <v>21.478404834129559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30.268166884111295</v>
      </c>
      <c r="AH90">
        <v>78.113990242212097</v>
      </c>
      <c r="AI90">
        <v>8.195085232258597</v>
      </c>
      <c r="AJ90">
        <v>0</v>
      </c>
      <c r="AK90">
        <v>29.407970377531047</v>
      </c>
      <c r="AL90">
        <v>56.043611568416516</v>
      </c>
      <c r="AM90">
        <v>8.0900862708985564</v>
      </c>
      <c r="AN90">
        <v>5.6904282767100689E-2</v>
      </c>
      <c r="AO90">
        <v>0</v>
      </c>
      <c r="AP90">
        <v>2.3885515461474727</v>
      </c>
      <c r="AQ90">
        <v>0</v>
      </c>
      <c r="AR90">
        <v>15.440040417844195</v>
      </c>
      <c r="AS90">
        <v>16.88037611027239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3.9020090476190479</v>
      </c>
      <c r="AZ90">
        <v>4.0896604614525138</v>
      </c>
      <c r="BA90">
        <v>3.1798286227544912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1349.1764572390059</v>
      </c>
    </row>
    <row r="91" spans="1:117">
      <c r="A91" t="s">
        <v>133</v>
      </c>
      <c r="B91">
        <v>0</v>
      </c>
      <c r="C91">
        <v>0</v>
      </c>
      <c r="D91">
        <v>21.180144786864929</v>
      </c>
      <c r="E91">
        <v>0</v>
      </c>
      <c r="F91">
        <v>0</v>
      </c>
      <c r="G91">
        <v>32.417920924833496</v>
      </c>
      <c r="H91">
        <v>0</v>
      </c>
      <c r="I91">
        <v>0</v>
      </c>
      <c r="J91">
        <v>29.084120210746892</v>
      </c>
      <c r="K91">
        <v>493.85228865662094</v>
      </c>
      <c r="L91">
        <v>17.45</v>
      </c>
      <c r="M91">
        <v>63.785083479157763</v>
      </c>
      <c r="N91">
        <v>52.911879030247484</v>
      </c>
      <c r="O91">
        <v>73.963955412969284</v>
      </c>
      <c r="P91">
        <v>21.382216005472792</v>
      </c>
      <c r="Q91">
        <v>7.5449277418447691</v>
      </c>
      <c r="R91">
        <v>18.864996204270462</v>
      </c>
      <c r="S91">
        <v>11.755086629685156</v>
      </c>
      <c r="T91">
        <v>1.4207343020134227</v>
      </c>
      <c r="U91">
        <v>48.300639337175085</v>
      </c>
      <c r="V91">
        <v>8.8199648430493269</v>
      </c>
      <c r="W91">
        <v>18.780858311022701</v>
      </c>
      <c r="X91">
        <v>62.379090328305608</v>
      </c>
      <c r="Y91">
        <v>0</v>
      </c>
      <c r="Z91">
        <v>8.3318434395454535</v>
      </c>
      <c r="AA91">
        <v>17.863332473417724</v>
      </c>
      <c r="AB91">
        <v>21.478404834129559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30.268166884111295</v>
      </c>
      <c r="AH91">
        <v>78.113990242212097</v>
      </c>
      <c r="AI91">
        <v>8.195085232258597</v>
      </c>
      <c r="AJ91">
        <v>0</v>
      </c>
      <c r="AK91">
        <v>29.407970377531047</v>
      </c>
      <c r="AL91">
        <v>56.043611568416516</v>
      </c>
      <c r="AM91">
        <v>8.0900862708985564</v>
      </c>
      <c r="AN91">
        <v>5.6904282767100689E-2</v>
      </c>
      <c r="AO91">
        <v>0</v>
      </c>
      <c r="AP91">
        <v>2.3885515461474727</v>
      </c>
      <c r="AQ91">
        <v>0</v>
      </c>
      <c r="AR91">
        <v>15.440040417844195</v>
      </c>
      <c r="AS91">
        <v>16.88037611027239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3.9020090476190479</v>
      </c>
      <c r="AZ91">
        <v>4.0896604614525138</v>
      </c>
      <c r="BA91">
        <v>3.1798286227544912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1349.1764572390059</v>
      </c>
    </row>
    <row r="92" spans="1:117">
      <c r="A92" t="s">
        <v>134</v>
      </c>
      <c r="B92">
        <v>0</v>
      </c>
      <c r="C92">
        <v>0</v>
      </c>
      <c r="D92">
        <v>24.199403576491431</v>
      </c>
      <c r="E92">
        <v>0</v>
      </c>
      <c r="F92">
        <v>0</v>
      </c>
      <c r="G92">
        <v>35.337443586518788</v>
      </c>
      <c r="H92">
        <v>0</v>
      </c>
      <c r="I92">
        <v>0</v>
      </c>
      <c r="J92">
        <v>12.779897867105658</v>
      </c>
      <c r="K92">
        <v>493.85228865662094</v>
      </c>
      <c r="L92">
        <v>17.45</v>
      </c>
      <c r="M92">
        <v>63.785083479157763</v>
      </c>
      <c r="N92">
        <v>52.911879030247484</v>
      </c>
      <c r="O92">
        <v>73.963955412969284</v>
      </c>
      <c r="P92">
        <v>21.382216005472792</v>
      </c>
      <c r="Q92">
        <v>7.5449277418447691</v>
      </c>
      <c r="R92">
        <v>18.864996204270462</v>
      </c>
      <c r="S92">
        <v>11.755086629685156</v>
      </c>
      <c r="T92">
        <v>1.4207343020134227</v>
      </c>
      <c r="U92">
        <v>48.300639337175085</v>
      </c>
      <c r="V92">
        <v>8.8199648430493269</v>
      </c>
      <c r="W92">
        <v>18.780858311022701</v>
      </c>
      <c r="X92">
        <v>62.379090328305608</v>
      </c>
      <c r="Y92">
        <v>0</v>
      </c>
      <c r="Z92">
        <v>8.3318434395454535</v>
      </c>
      <c r="AA92">
        <v>17.863332473417724</v>
      </c>
      <c r="AB92">
        <v>21.478404834129559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30.268166884111295</v>
      </c>
      <c r="AH92">
        <v>78.113990242212097</v>
      </c>
      <c r="AI92">
        <v>8.195085232258597</v>
      </c>
      <c r="AJ92">
        <v>0</v>
      </c>
      <c r="AK92">
        <v>29.407970377531047</v>
      </c>
      <c r="AL92">
        <v>56.043611568416516</v>
      </c>
      <c r="AM92">
        <v>8.0900862708985564</v>
      </c>
      <c r="AN92">
        <v>5.6904282767100689E-2</v>
      </c>
      <c r="AO92">
        <v>0</v>
      </c>
      <c r="AP92">
        <v>2.3885515461474727</v>
      </c>
      <c r="AQ92">
        <v>0</v>
      </c>
      <c r="AR92">
        <v>15.440040417844195</v>
      </c>
      <c r="AS92">
        <v>16.88037611027239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3.9020090476190479</v>
      </c>
      <c r="AZ92">
        <v>4.0896604614525138</v>
      </c>
      <c r="BA92">
        <v>3.1798286227544912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1338.8110163466765</v>
      </c>
    </row>
    <row r="93" spans="1:117">
      <c r="A93" t="s">
        <v>135</v>
      </c>
      <c r="B93">
        <v>0</v>
      </c>
      <c r="C93">
        <v>0</v>
      </c>
      <c r="D93">
        <v>24.199403576491431</v>
      </c>
      <c r="E93">
        <v>0</v>
      </c>
      <c r="F93">
        <v>0</v>
      </c>
      <c r="G93">
        <v>35.337443586518788</v>
      </c>
      <c r="H93">
        <v>0</v>
      </c>
      <c r="I93">
        <v>0</v>
      </c>
      <c r="J93">
        <v>12.779897867105658</v>
      </c>
      <c r="K93">
        <v>493.85228865662094</v>
      </c>
      <c r="L93">
        <v>17.45</v>
      </c>
      <c r="M93">
        <v>63.785083479157763</v>
      </c>
      <c r="N93">
        <v>52.911879030247484</v>
      </c>
      <c r="O93">
        <v>73.963955412969284</v>
      </c>
      <c r="P93">
        <v>21.382216005472792</v>
      </c>
      <c r="Q93">
        <v>7.5449277418447691</v>
      </c>
      <c r="R93">
        <v>18.864996204270462</v>
      </c>
      <c r="S93">
        <v>11.755086629685156</v>
      </c>
      <c r="T93">
        <v>1.4207343020134227</v>
      </c>
      <c r="U93">
        <v>48.300639337175085</v>
      </c>
      <c r="V93">
        <v>8.8199648430493269</v>
      </c>
      <c r="W93">
        <v>18.780858311022701</v>
      </c>
      <c r="X93">
        <v>62.379090328305608</v>
      </c>
      <c r="Y93">
        <v>0</v>
      </c>
      <c r="Z93">
        <v>8.3318434395454535</v>
      </c>
      <c r="AA93">
        <v>17.863332473417724</v>
      </c>
      <c r="AB93">
        <v>21.478404834129559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30.268166884111295</v>
      </c>
      <c r="AH93">
        <v>78.113990242212097</v>
      </c>
      <c r="AI93">
        <v>8.195085232258597</v>
      </c>
      <c r="AJ93">
        <v>0</v>
      </c>
      <c r="AK93">
        <v>29.407970377531047</v>
      </c>
      <c r="AL93">
        <v>56.043611568416516</v>
      </c>
      <c r="AM93">
        <v>8.0900862708985564</v>
      </c>
      <c r="AN93">
        <v>5.6904282767100689E-2</v>
      </c>
      <c r="AO93">
        <v>1.8688877927999998</v>
      </c>
      <c r="AP93">
        <v>2.3885515461474727</v>
      </c>
      <c r="AQ93">
        <v>0</v>
      </c>
      <c r="AR93">
        <v>15.440040417844195</v>
      </c>
      <c r="AS93">
        <v>16.88037611027239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3.9020090476190479</v>
      </c>
      <c r="AZ93">
        <v>4.0896604614525138</v>
      </c>
      <c r="BA93">
        <v>3.1798286227544912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1340.6799041394765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493.85228865662094</v>
      </c>
      <c r="L94">
        <v>17.45</v>
      </c>
      <c r="M94">
        <v>63.785083479157763</v>
      </c>
      <c r="N94">
        <v>52.911879030247484</v>
      </c>
      <c r="O94">
        <v>73.963955412969284</v>
      </c>
      <c r="P94">
        <v>21.382216005472792</v>
      </c>
      <c r="Q94">
        <v>7.5449277418447691</v>
      </c>
      <c r="R94">
        <v>18.864996204270462</v>
      </c>
      <c r="S94">
        <v>11.755086629685156</v>
      </c>
      <c r="T94">
        <v>1.4207343020134227</v>
      </c>
      <c r="U94">
        <v>48.300639337175085</v>
      </c>
      <c r="V94">
        <v>8.8199648430493269</v>
      </c>
      <c r="W94">
        <v>18.780858311022701</v>
      </c>
      <c r="X94">
        <v>62.379090328305608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30.268166884111295</v>
      </c>
      <c r="AH94">
        <v>77.229319632328796</v>
      </c>
      <c r="AI94">
        <v>8.195085232258597</v>
      </c>
      <c r="AJ94">
        <v>0</v>
      </c>
      <c r="AK94">
        <v>29.407970377531047</v>
      </c>
      <c r="AL94">
        <v>56.043611568416516</v>
      </c>
      <c r="AM94">
        <v>6.8098369748200689</v>
      </c>
      <c r="AN94">
        <v>5.6904282767100689E-2</v>
      </c>
      <c r="AO94">
        <v>1.8688877927999998</v>
      </c>
      <c r="AP94">
        <v>1.0314200057995029</v>
      </c>
      <c r="AQ94">
        <v>0</v>
      </c>
      <c r="AR94">
        <v>15.440040417844195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3.8289980149068317</v>
      </c>
      <c r="AZ94">
        <v>4.0896604614525138</v>
      </c>
      <c r="BA94">
        <v>3.0994038095238094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1257.9041636267996</v>
      </c>
    </row>
    <row r="95" spans="1:117">
      <c r="A95" t="s">
        <v>137</v>
      </c>
      <c r="B95">
        <v>0</v>
      </c>
      <c r="C95">
        <v>0</v>
      </c>
      <c r="D95">
        <v>74.266412882693686</v>
      </c>
      <c r="E95">
        <v>0</v>
      </c>
      <c r="F95">
        <v>0</v>
      </c>
      <c r="G95">
        <v>90.716349667548712</v>
      </c>
      <c r="H95">
        <v>0</v>
      </c>
      <c r="I95">
        <v>0</v>
      </c>
      <c r="J95">
        <v>55.93</v>
      </c>
      <c r="K95">
        <v>493.85228865662094</v>
      </c>
      <c r="L95">
        <v>17.45</v>
      </c>
      <c r="M95">
        <v>63.785083479157763</v>
      </c>
      <c r="N95">
        <v>52.911879030247484</v>
      </c>
      <c r="O95">
        <v>73.963955412969284</v>
      </c>
      <c r="P95">
        <v>21.382216005472792</v>
      </c>
      <c r="Q95">
        <v>7.5449277418447691</v>
      </c>
      <c r="R95">
        <v>18.864996204270462</v>
      </c>
      <c r="S95">
        <v>11.755086629685156</v>
      </c>
      <c r="T95">
        <v>1.4207343020134227</v>
      </c>
      <c r="U95">
        <v>48.300639337175085</v>
      </c>
      <c r="V95">
        <v>8.8199648430493269</v>
      </c>
      <c r="W95">
        <v>18.780858311022701</v>
      </c>
      <c r="X95">
        <v>62.379090328305608</v>
      </c>
      <c r="Y95">
        <v>0</v>
      </c>
      <c r="Z95">
        <v>5.5265937309090898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30.268166884111295</v>
      </c>
      <c r="AH95">
        <v>77.229319632328796</v>
      </c>
      <c r="AI95">
        <v>7.2116749687614377</v>
      </c>
      <c r="AJ95">
        <v>0</v>
      </c>
      <c r="AK95">
        <v>29.407970377531047</v>
      </c>
      <c r="AL95">
        <v>56.043611568416516</v>
      </c>
      <c r="AM95">
        <v>6.8098369748200689</v>
      </c>
      <c r="AN95">
        <v>5.6904282767100689E-2</v>
      </c>
      <c r="AO95">
        <v>2.4918503904000002</v>
      </c>
      <c r="AP95">
        <v>1.0314200057995029</v>
      </c>
      <c r="AQ95">
        <v>0</v>
      </c>
      <c r="AR95">
        <v>15.440040417844195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3.8289980149068317</v>
      </c>
      <c r="AZ95">
        <v>4.0896604614525138</v>
      </c>
      <c r="BA95">
        <v>3.0994038095238094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1481.2197753765995</v>
      </c>
    </row>
    <row r="96" spans="1:117">
      <c r="A96" t="s">
        <v>138</v>
      </c>
      <c r="B96">
        <v>0</v>
      </c>
      <c r="C96">
        <v>0</v>
      </c>
      <c r="D96">
        <v>74.266412882693686</v>
      </c>
      <c r="E96">
        <v>0</v>
      </c>
      <c r="F96">
        <v>0</v>
      </c>
      <c r="G96">
        <v>87.822993499097038</v>
      </c>
      <c r="H96">
        <v>0</v>
      </c>
      <c r="I96">
        <v>0</v>
      </c>
      <c r="J96">
        <v>83.915964080298963</v>
      </c>
      <c r="K96">
        <v>493.85228865662094</v>
      </c>
      <c r="L96">
        <v>17.45</v>
      </c>
      <c r="M96">
        <v>63.785083479157763</v>
      </c>
      <c r="N96">
        <v>52.911879030247484</v>
      </c>
      <c r="O96">
        <v>73.963955412969284</v>
      </c>
      <c r="P96">
        <v>21.382216005472792</v>
      </c>
      <c r="Q96">
        <v>7.5449277418447691</v>
      </c>
      <c r="R96">
        <v>18.864996204270462</v>
      </c>
      <c r="S96">
        <v>11.755086629685156</v>
      </c>
      <c r="T96">
        <v>1.4207343020134227</v>
      </c>
      <c r="U96">
        <v>48.300639337175085</v>
      </c>
      <c r="V96">
        <v>8.8199648430493269</v>
      </c>
      <c r="W96">
        <v>18.780858311022701</v>
      </c>
      <c r="X96">
        <v>62.379090328305608</v>
      </c>
      <c r="Y96">
        <v>0</v>
      </c>
      <c r="Z96">
        <v>5.5265937309090898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30.268166884111295</v>
      </c>
      <c r="AH96">
        <v>77.229319632328796</v>
      </c>
      <c r="AI96">
        <v>7.2116749687614377</v>
      </c>
      <c r="AJ96">
        <v>0</v>
      </c>
      <c r="AK96">
        <v>29.407970377531047</v>
      </c>
      <c r="AL96">
        <v>56.043611568416516</v>
      </c>
      <c r="AM96">
        <v>6.8098369748200689</v>
      </c>
      <c r="AN96">
        <v>5.6904282767100689E-2</v>
      </c>
      <c r="AO96">
        <v>2.4918503904000002</v>
      </c>
      <c r="AP96">
        <v>1.0314200057995029</v>
      </c>
      <c r="AQ96">
        <v>0</v>
      </c>
      <c r="AR96">
        <v>15.440040417844195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3.8289980149068317</v>
      </c>
      <c r="AZ96">
        <v>4.0896604614525138</v>
      </c>
      <c r="BA96">
        <v>3.0994038095238094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1506.3123832884471</v>
      </c>
    </row>
    <row r="97" spans="1:117">
      <c r="A97" t="s">
        <v>139</v>
      </c>
      <c r="B97">
        <v>0</v>
      </c>
      <c r="C97">
        <v>0</v>
      </c>
      <c r="D97">
        <v>74.266412882693686</v>
      </c>
      <c r="E97">
        <v>0</v>
      </c>
      <c r="F97">
        <v>0</v>
      </c>
      <c r="G97">
        <v>87.822993499097038</v>
      </c>
      <c r="H97">
        <v>0</v>
      </c>
      <c r="I97">
        <v>0</v>
      </c>
      <c r="J97">
        <v>83.915964080298963</v>
      </c>
      <c r="K97">
        <v>493.85228865662094</v>
      </c>
      <c r="L97">
        <v>17.45</v>
      </c>
      <c r="M97">
        <v>63.785083479157763</v>
      </c>
      <c r="N97">
        <v>52.911879030247484</v>
      </c>
      <c r="O97">
        <v>73.963955412969284</v>
      </c>
      <c r="P97">
        <v>21.382216005472792</v>
      </c>
      <c r="Q97">
        <v>7.5449277418447691</v>
      </c>
      <c r="R97">
        <v>18.864996204270462</v>
      </c>
      <c r="S97">
        <v>11.755086629685156</v>
      </c>
      <c r="T97">
        <v>1.4207343020134227</v>
      </c>
      <c r="U97">
        <v>48.300639337175085</v>
      </c>
      <c r="V97">
        <v>8.8199648430493269</v>
      </c>
      <c r="W97">
        <v>18.780858311022701</v>
      </c>
      <c r="X97">
        <v>62.379090328305608</v>
      </c>
      <c r="Y97">
        <v>0</v>
      </c>
      <c r="Z97">
        <v>5.5265937309090898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30.268166884111295</v>
      </c>
      <c r="AH97">
        <v>77.229319632328796</v>
      </c>
      <c r="AI97">
        <v>7.2116749687614377</v>
      </c>
      <c r="AJ97">
        <v>0</v>
      </c>
      <c r="AK97">
        <v>29.407970377531047</v>
      </c>
      <c r="AL97">
        <v>56.043611568416516</v>
      </c>
      <c r="AM97">
        <v>6.8098369748200689</v>
      </c>
      <c r="AN97">
        <v>5.6904282767100689E-2</v>
      </c>
      <c r="AO97">
        <v>1.8688877927999998</v>
      </c>
      <c r="AP97">
        <v>1.0314200057995029</v>
      </c>
      <c r="AQ97">
        <v>0</v>
      </c>
      <c r="AR97">
        <v>15.440040417844195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3.8289980149068317</v>
      </c>
      <c r="AZ97">
        <v>4.0896604614525138</v>
      </c>
      <c r="BA97">
        <v>3.0994038095238094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1505.6894206908471</v>
      </c>
    </row>
    <row r="98" spans="1:117">
      <c r="A98" t="s">
        <v>140</v>
      </c>
      <c r="B98">
        <v>0</v>
      </c>
      <c r="C98">
        <v>0</v>
      </c>
      <c r="D98">
        <v>74.266412882693686</v>
      </c>
      <c r="E98">
        <v>0</v>
      </c>
      <c r="F98">
        <v>0</v>
      </c>
      <c r="G98">
        <v>87.822993499097038</v>
      </c>
      <c r="H98">
        <v>0</v>
      </c>
      <c r="I98">
        <v>0</v>
      </c>
      <c r="J98">
        <v>83.915964080298963</v>
      </c>
      <c r="K98">
        <v>493.85228865662094</v>
      </c>
      <c r="L98">
        <v>17.45</v>
      </c>
      <c r="M98">
        <v>63.785083479157763</v>
      </c>
      <c r="N98">
        <v>52.911879030247484</v>
      </c>
      <c r="O98">
        <v>73.963955412969284</v>
      </c>
      <c r="P98">
        <v>21.382216005472792</v>
      </c>
      <c r="Q98">
        <v>7.5449277418447691</v>
      </c>
      <c r="R98">
        <v>18.864996204270462</v>
      </c>
      <c r="S98">
        <v>11.755086629685156</v>
      </c>
      <c r="T98">
        <v>1.4207343020134227</v>
      </c>
      <c r="U98">
        <v>48.300639337175085</v>
      </c>
      <c r="V98">
        <v>8.8199648430493269</v>
      </c>
      <c r="W98">
        <v>18.780858311022701</v>
      </c>
      <c r="X98">
        <v>62.379090328305608</v>
      </c>
      <c r="Y98">
        <v>0</v>
      </c>
      <c r="Z98">
        <v>5.5265937309090898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30.268166884111295</v>
      </c>
      <c r="AH98">
        <v>77.229319632328796</v>
      </c>
      <c r="AI98">
        <v>7.2116749687614377</v>
      </c>
      <c r="AJ98">
        <v>0</v>
      </c>
      <c r="AK98">
        <v>29.407970377531047</v>
      </c>
      <c r="AL98">
        <v>56.043611568416516</v>
      </c>
      <c r="AM98">
        <v>6.8098369748200689</v>
      </c>
      <c r="AN98">
        <v>5.6904282767100689E-2</v>
      </c>
      <c r="AO98">
        <v>1.8688877927999998</v>
      </c>
      <c r="AP98">
        <v>1.0314200057995029</v>
      </c>
      <c r="AQ98">
        <v>0</v>
      </c>
      <c r="AR98">
        <v>15.440040417844195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3.8289980149068317</v>
      </c>
      <c r="AZ98">
        <v>4.0896604614525138</v>
      </c>
      <c r="BA98">
        <v>3.0994038095238094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1505.6894206908471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0.1801844354982248</v>
      </c>
      <c r="E99">
        <f t="shared" si="2"/>
        <v>0</v>
      </c>
      <c r="F99">
        <f t="shared" si="2"/>
        <v>0</v>
      </c>
      <c r="G99">
        <f t="shared" si="2"/>
        <v>0.24801762906178093</v>
      </c>
      <c r="H99">
        <f t="shared" si="2"/>
        <v>0</v>
      </c>
      <c r="I99">
        <f t="shared" si="2"/>
        <v>0</v>
      </c>
      <c r="J99">
        <f t="shared" si="2"/>
        <v>0.2145848494386102</v>
      </c>
      <c r="K99">
        <f t="shared" si="2"/>
        <v>9.8714465661609871</v>
      </c>
      <c r="L99">
        <f t="shared" si="2"/>
        <v>0.28234716438273333</v>
      </c>
      <c r="M99">
        <f t="shared" si="2"/>
        <v>1.5140010125778782</v>
      </c>
      <c r="N99">
        <f t="shared" si="2"/>
        <v>1.2576721287559647</v>
      </c>
      <c r="O99">
        <f t="shared" si="2"/>
        <v>1.7568246929455744</v>
      </c>
      <c r="P99">
        <f t="shared" si="2"/>
        <v>0.51720278846944134</v>
      </c>
      <c r="Q99">
        <f t="shared" si="2"/>
        <v>0.162864565481292</v>
      </c>
      <c r="R99">
        <f t="shared" si="2"/>
        <v>0.39773155359114803</v>
      </c>
      <c r="S99">
        <f t="shared" si="2"/>
        <v>0.24667719761191528</v>
      </c>
      <c r="T99">
        <f t="shared" si="2"/>
        <v>2.6721211811353826E-2</v>
      </c>
      <c r="U99">
        <f t="shared" si="2"/>
        <v>1.2171761112968142</v>
      </c>
      <c r="V99">
        <f t="shared" si="2"/>
        <v>0.21043079015576935</v>
      </c>
      <c r="W99">
        <f t="shared" si="2"/>
        <v>0.44562157361633126</v>
      </c>
      <c r="X99">
        <f t="shared" si="2"/>
        <v>1.4991961768038273</v>
      </c>
      <c r="Y99">
        <f t="shared" si="2"/>
        <v>0</v>
      </c>
      <c r="Z99">
        <f t="shared" si="2"/>
        <v>0.10587230704500011</v>
      </c>
      <c r="AA99">
        <f t="shared" si="2"/>
        <v>0.31137283159303819</v>
      </c>
      <c r="AB99">
        <f t="shared" si="2"/>
        <v>0.50276367200728511</v>
      </c>
      <c r="AC99">
        <f t="shared" si="2"/>
        <v>0.35921565133073685</v>
      </c>
      <c r="AD99">
        <f t="shared" si="2"/>
        <v>0.33309249293470067</v>
      </c>
      <c r="AE99">
        <f t="shared" si="2"/>
        <v>0.61021035660216782</v>
      </c>
      <c r="AF99">
        <f t="shared" si="2"/>
        <v>0</v>
      </c>
      <c r="AG99">
        <f t="shared" si="2"/>
        <v>0.7264360052186718</v>
      </c>
      <c r="AH99">
        <f t="shared" si="2"/>
        <v>1.8561576830055424</v>
      </c>
      <c r="AI99">
        <f t="shared" si="2"/>
        <v>0.15914855466716357</v>
      </c>
      <c r="AJ99">
        <f t="shared" si="2"/>
        <v>0</v>
      </c>
      <c r="AK99">
        <f t="shared" si="2"/>
        <v>0.70579128906074429</v>
      </c>
      <c r="AL99">
        <f t="shared" si="2"/>
        <v>1.373896581817772</v>
      </c>
      <c r="AM99">
        <f t="shared" si="2"/>
        <v>5.4478014853716956E-2</v>
      </c>
      <c r="AN99">
        <f t="shared" si="2"/>
        <v>1.5120272513686962E-3</v>
      </c>
      <c r="AO99">
        <f t="shared" si="2"/>
        <v>3.8623678415999996E-3</v>
      </c>
      <c r="AP99">
        <f t="shared" si="2"/>
        <v>5.1584575154018222E-2</v>
      </c>
      <c r="AQ99">
        <f t="shared" si="2"/>
        <v>0</v>
      </c>
      <c r="AR99">
        <f t="shared" si="2"/>
        <v>0.38050342002114945</v>
      </c>
      <c r="AS99">
        <f t="shared" si="2"/>
        <v>0.39233287671780342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9.211498545590073E-2</v>
      </c>
      <c r="AZ99">
        <f t="shared" si="2"/>
        <v>8.2622263084397782E-2</v>
      </c>
      <c r="BA99">
        <f t="shared" si="2"/>
        <v>7.4626965868263478E-2</v>
      </c>
      <c r="BB99">
        <f t="shared" si="2"/>
        <v>6.1824054350242789E-2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28.28811942354093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1.223454969024827E-4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158.29073356577206</v>
      </c>
      <c r="L3">
        <v>63.07</v>
      </c>
      <c r="M3">
        <v>0</v>
      </c>
      <c r="N3">
        <v>29.101033448879264</v>
      </c>
      <c r="O3">
        <v>48.872613588856261</v>
      </c>
      <c r="P3">
        <v>58.17826840291994</v>
      </c>
      <c r="Q3">
        <v>4.5668896570203641</v>
      </c>
      <c r="R3">
        <v>10.257279335231315</v>
      </c>
      <c r="S3">
        <v>6.46729681071964</v>
      </c>
      <c r="T3">
        <v>0</v>
      </c>
      <c r="U3">
        <v>272.88</v>
      </c>
      <c r="V3">
        <v>4.7814103668261572</v>
      </c>
      <c r="W3">
        <v>10.856276647554413</v>
      </c>
      <c r="X3">
        <v>36.080833221150456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8.9554994382832831</v>
      </c>
      <c r="AE3">
        <v>12.116807626125919</v>
      </c>
      <c r="AF3">
        <v>0</v>
      </c>
      <c r="AG3">
        <v>0</v>
      </c>
      <c r="AH3">
        <v>37.483672979056443</v>
      </c>
      <c r="AI3">
        <v>0.87346603683310553</v>
      </c>
      <c r="AJ3">
        <v>0</v>
      </c>
      <c r="AK3">
        <v>12.594984501073155</v>
      </c>
      <c r="AL3">
        <v>20.501423381583482</v>
      </c>
      <c r="AM3">
        <v>3.8735347435624976</v>
      </c>
      <c r="AN3">
        <v>0</v>
      </c>
      <c r="AO3">
        <v>0</v>
      </c>
      <c r="AP3">
        <v>0.91031272600463975</v>
      </c>
      <c r="AQ3">
        <v>0</v>
      </c>
      <c r="AR3">
        <v>8.9284127307971008</v>
      </c>
      <c r="AS3">
        <v>7.8179964888697793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846.19197408193281</v>
      </c>
    </row>
    <row r="4" spans="1:117">
      <c r="A4" t="s">
        <v>46</v>
      </c>
      <c r="B4">
        <v>0</v>
      </c>
      <c r="C4">
        <v>0</v>
      </c>
      <c r="D4">
        <v>1.223454969024827E-4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158.29073356577206</v>
      </c>
      <c r="L4">
        <v>63.07</v>
      </c>
      <c r="M4">
        <v>0</v>
      </c>
      <c r="N4">
        <v>29.101033448879264</v>
      </c>
      <c r="O4">
        <v>48.872613588856261</v>
      </c>
      <c r="P4">
        <v>65.972253017006096</v>
      </c>
      <c r="Q4">
        <v>4.7560925884773662</v>
      </c>
      <c r="R4">
        <v>10.257279335231315</v>
      </c>
      <c r="S4">
        <v>6.46729681071964</v>
      </c>
      <c r="T4">
        <v>0</v>
      </c>
      <c r="U4">
        <v>272.88</v>
      </c>
      <c r="V4">
        <v>4.7814103668261572</v>
      </c>
      <c r="W4">
        <v>10.856276647554413</v>
      </c>
      <c r="X4">
        <v>36.080833221150456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8.9554994382832831</v>
      </c>
      <c r="AE4">
        <v>12.116807626125919</v>
      </c>
      <c r="AF4">
        <v>0</v>
      </c>
      <c r="AG4">
        <v>0</v>
      </c>
      <c r="AH4">
        <v>37.483672979056443</v>
      </c>
      <c r="AI4">
        <v>0.87346603683310553</v>
      </c>
      <c r="AJ4">
        <v>0</v>
      </c>
      <c r="AK4">
        <v>12.594984501073155</v>
      </c>
      <c r="AL4">
        <v>20.501423381583482</v>
      </c>
      <c r="AM4">
        <v>3.8735347435624976</v>
      </c>
      <c r="AN4">
        <v>0</v>
      </c>
      <c r="AO4">
        <v>0</v>
      </c>
      <c r="AP4">
        <v>0.91031272600463975</v>
      </c>
      <c r="AQ4">
        <v>0</v>
      </c>
      <c r="AR4">
        <v>8.9284127307971008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854.17516162747609</v>
      </c>
    </row>
    <row r="5" spans="1:117">
      <c r="A5" t="s">
        <v>47</v>
      </c>
      <c r="B5">
        <v>0</v>
      </c>
      <c r="C5">
        <v>0</v>
      </c>
      <c r="D5">
        <v>1.223454969024827E-4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158.29073356577206</v>
      </c>
      <c r="L5">
        <v>63.07</v>
      </c>
      <c r="M5">
        <v>0</v>
      </c>
      <c r="N5">
        <v>29.101033448879264</v>
      </c>
      <c r="O5">
        <v>48.872613588856261</v>
      </c>
      <c r="P5">
        <v>48.783649613703034</v>
      </c>
      <c r="Q5">
        <v>4.1974770612244905</v>
      </c>
      <c r="R5">
        <v>10.257279335231315</v>
      </c>
      <c r="S5">
        <v>6.46729681071964</v>
      </c>
      <c r="T5">
        <v>0</v>
      </c>
      <c r="U5">
        <v>272.88</v>
      </c>
      <c r="V5">
        <v>4.7814103668261572</v>
      </c>
      <c r="W5">
        <v>10.856276647554413</v>
      </c>
      <c r="X5">
        <v>36.080833221150456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8.9554994382832831</v>
      </c>
      <c r="AE5">
        <v>12.116807626125919</v>
      </c>
      <c r="AF5">
        <v>0</v>
      </c>
      <c r="AG5">
        <v>0</v>
      </c>
      <c r="AH5">
        <v>37.483672979056443</v>
      </c>
      <c r="AI5">
        <v>0.87346603683310553</v>
      </c>
      <c r="AJ5">
        <v>0</v>
      </c>
      <c r="AK5">
        <v>12.594984501073155</v>
      </c>
      <c r="AL5">
        <v>20.501423381583482</v>
      </c>
      <c r="AM5">
        <v>2.5810497096951788</v>
      </c>
      <c r="AN5">
        <v>0</v>
      </c>
      <c r="AO5">
        <v>0</v>
      </c>
      <c r="AP5">
        <v>0.91031272600463975</v>
      </c>
      <c r="AQ5">
        <v>0</v>
      </c>
      <c r="AR5">
        <v>8.9284127307971008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835.13545766305276</v>
      </c>
    </row>
    <row r="6" spans="1:117">
      <c r="A6" t="s">
        <v>48</v>
      </c>
      <c r="B6">
        <v>0</v>
      </c>
      <c r="C6">
        <v>0</v>
      </c>
      <c r="D6">
        <v>1.223454969024827E-4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158.29073356577206</v>
      </c>
      <c r="L6">
        <v>63.07</v>
      </c>
      <c r="M6">
        <v>0</v>
      </c>
      <c r="N6">
        <v>29.101033448879264</v>
      </c>
      <c r="O6">
        <v>48.872613588856261</v>
      </c>
      <c r="P6">
        <v>48.783649613703034</v>
      </c>
      <c r="Q6">
        <v>4.1974770612244905</v>
      </c>
      <c r="R6">
        <v>10.257279335231315</v>
      </c>
      <c r="S6">
        <v>6.46729681071964</v>
      </c>
      <c r="T6">
        <v>0</v>
      </c>
      <c r="U6">
        <v>272.88</v>
      </c>
      <c r="V6">
        <v>4.7814103668261572</v>
      </c>
      <c r="W6">
        <v>10.856276647554413</v>
      </c>
      <c r="X6">
        <v>36.080833221150456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8.9554994382832831</v>
      </c>
      <c r="AE6">
        <v>12.116807626125919</v>
      </c>
      <c r="AF6">
        <v>0</v>
      </c>
      <c r="AG6">
        <v>0</v>
      </c>
      <c r="AH6">
        <v>37.483672979056443</v>
      </c>
      <c r="AI6">
        <v>0.87346603683310553</v>
      </c>
      <c r="AJ6">
        <v>0</v>
      </c>
      <c r="AK6">
        <v>12.594984501073155</v>
      </c>
      <c r="AL6">
        <v>20.501423381583482</v>
      </c>
      <c r="AM6">
        <v>2.5810497096951788</v>
      </c>
      <c r="AN6">
        <v>0</v>
      </c>
      <c r="AO6">
        <v>0</v>
      </c>
      <c r="AP6">
        <v>0.91031272600463975</v>
      </c>
      <c r="AQ6">
        <v>0</v>
      </c>
      <c r="AR6">
        <v>8.9284127307971008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835.13545766305276</v>
      </c>
    </row>
    <row r="7" spans="1:117">
      <c r="A7" t="s">
        <v>49</v>
      </c>
      <c r="B7">
        <v>0</v>
      </c>
      <c r="C7">
        <v>0</v>
      </c>
      <c r="D7">
        <v>1.223454969024827E-4</v>
      </c>
      <c r="E7">
        <v>0</v>
      </c>
      <c r="F7">
        <v>0</v>
      </c>
      <c r="G7">
        <v>8.9995072001068641E-2</v>
      </c>
      <c r="H7">
        <v>0</v>
      </c>
      <c r="I7">
        <v>0</v>
      </c>
      <c r="J7">
        <v>0</v>
      </c>
      <c r="K7">
        <v>158.29073356577206</v>
      </c>
      <c r="L7">
        <v>63.07</v>
      </c>
      <c r="M7">
        <v>0</v>
      </c>
      <c r="N7">
        <v>29.101033448879264</v>
      </c>
      <c r="O7">
        <v>48.872613588856261</v>
      </c>
      <c r="P7">
        <v>48.783649613703034</v>
      </c>
      <c r="Q7">
        <v>4.1974770612244905</v>
      </c>
      <c r="R7">
        <v>10.257279335231315</v>
      </c>
      <c r="S7">
        <v>6.46729681071964</v>
      </c>
      <c r="T7">
        <v>0</v>
      </c>
      <c r="U7">
        <v>272.88</v>
      </c>
      <c r="V7">
        <v>4.7814103668261572</v>
      </c>
      <c r="W7">
        <v>10.856276647554413</v>
      </c>
      <c r="X7">
        <v>36.080833221150456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8.9554994382832831</v>
      </c>
      <c r="AE7">
        <v>12.116807626125919</v>
      </c>
      <c r="AF7">
        <v>0</v>
      </c>
      <c r="AG7">
        <v>0</v>
      </c>
      <c r="AH7">
        <v>37.483672979056443</v>
      </c>
      <c r="AI7">
        <v>0</v>
      </c>
      <c r="AJ7">
        <v>0</v>
      </c>
      <c r="AK7">
        <v>12.594984501073155</v>
      </c>
      <c r="AL7">
        <v>20.501423381583482</v>
      </c>
      <c r="AM7">
        <v>2.2870059880926785</v>
      </c>
      <c r="AN7">
        <v>0</v>
      </c>
      <c r="AO7">
        <v>0</v>
      </c>
      <c r="AP7">
        <v>0.91031272600463975</v>
      </c>
      <c r="AQ7">
        <v>0</v>
      </c>
      <c r="AR7">
        <v>8.9284127307971008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834.05794297661828</v>
      </c>
    </row>
    <row r="8" spans="1:117">
      <c r="A8" t="s">
        <v>50</v>
      </c>
      <c r="B8">
        <v>0</v>
      </c>
      <c r="C8">
        <v>0</v>
      </c>
      <c r="D8">
        <v>1.223454969024827E-4</v>
      </c>
      <c r="E8">
        <v>0</v>
      </c>
      <c r="F8">
        <v>0</v>
      </c>
      <c r="G8">
        <v>8.9995072001068641E-2</v>
      </c>
      <c r="H8">
        <v>0</v>
      </c>
      <c r="I8">
        <v>0</v>
      </c>
      <c r="J8">
        <v>0</v>
      </c>
      <c r="K8">
        <v>158.29073356577206</v>
      </c>
      <c r="L8">
        <v>63.07</v>
      </c>
      <c r="M8">
        <v>0</v>
      </c>
      <c r="N8">
        <v>29.101033448879264</v>
      </c>
      <c r="O8">
        <v>48.872613588856261</v>
      </c>
      <c r="P8">
        <v>48.783649613703034</v>
      </c>
      <c r="Q8">
        <v>4.1974770612244905</v>
      </c>
      <c r="R8">
        <v>10.257279335231315</v>
      </c>
      <c r="S8">
        <v>6.46729681071964</v>
      </c>
      <c r="T8">
        <v>0</v>
      </c>
      <c r="U8">
        <v>272.88</v>
      </c>
      <c r="V8">
        <v>4.7814103668261572</v>
      </c>
      <c r="W8">
        <v>10.856276647554413</v>
      </c>
      <c r="X8">
        <v>36.080833221150456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8.9554994382832831</v>
      </c>
      <c r="AE8">
        <v>12.116807626125919</v>
      </c>
      <c r="AF8">
        <v>0</v>
      </c>
      <c r="AG8">
        <v>0</v>
      </c>
      <c r="AH8">
        <v>37.483672979056443</v>
      </c>
      <c r="AI8">
        <v>0</v>
      </c>
      <c r="AJ8">
        <v>0</v>
      </c>
      <c r="AK8">
        <v>12.594984501073155</v>
      </c>
      <c r="AL8">
        <v>20.501423381583482</v>
      </c>
      <c r="AM8">
        <v>1.2415176035016937</v>
      </c>
      <c r="AN8">
        <v>0</v>
      </c>
      <c r="AO8">
        <v>0</v>
      </c>
      <c r="AP8">
        <v>0.91031272600463975</v>
      </c>
      <c r="AQ8">
        <v>0</v>
      </c>
      <c r="AR8">
        <v>8.9284127307971008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833.01245459202732</v>
      </c>
    </row>
    <row r="9" spans="1:117">
      <c r="A9" t="s">
        <v>51</v>
      </c>
      <c r="B9">
        <v>0</v>
      </c>
      <c r="C9">
        <v>0</v>
      </c>
      <c r="D9">
        <v>2.4801985192307692</v>
      </c>
      <c r="E9">
        <v>0</v>
      </c>
      <c r="F9">
        <v>0</v>
      </c>
      <c r="G9">
        <v>0</v>
      </c>
      <c r="H9">
        <v>0</v>
      </c>
      <c r="I9">
        <v>0</v>
      </c>
      <c r="J9">
        <v>6.0595886998119912</v>
      </c>
      <c r="K9">
        <v>158.29073356577206</v>
      </c>
      <c r="L9">
        <v>63.07</v>
      </c>
      <c r="M9">
        <v>0</v>
      </c>
      <c r="N9">
        <v>29.101033448879264</v>
      </c>
      <c r="O9">
        <v>48.872613588856261</v>
      </c>
      <c r="P9">
        <v>48.783649613703034</v>
      </c>
      <c r="Q9">
        <v>4.1974770612244905</v>
      </c>
      <c r="R9">
        <v>10.257279335231315</v>
      </c>
      <c r="S9">
        <v>6.46729681071964</v>
      </c>
      <c r="T9">
        <v>0</v>
      </c>
      <c r="U9">
        <v>272.88</v>
      </c>
      <c r="V9">
        <v>4.9502488968701899</v>
      </c>
      <c r="W9">
        <v>10.856276647554413</v>
      </c>
      <c r="X9">
        <v>36.080833221150456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8.9554994382832831</v>
      </c>
      <c r="AE9">
        <v>12.116807626125919</v>
      </c>
      <c r="AF9">
        <v>0</v>
      </c>
      <c r="AG9">
        <v>0</v>
      </c>
      <c r="AH9">
        <v>37.483672979056443</v>
      </c>
      <c r="AI9">
        <v>0</v>
      </c>
      <c r="AJ9">
        <v>0</v>
      </c>
      <c r="AK9">
        <v>12.594984501073155</v>
      </c>
      <c r="AL9">
        <v>20.501423381583482</v>
      </c>
      <c r="AM9">
        <v>1.208846031428721</v>
      </c>
      <c r="AN9">
        <v>0</v>
      </c>
      <c r="AO9">
        <v>0</v>
      </c>
      <c r="AP9">
        <v>0.91031272600463975</v>
      </c>
      <c r="AQ9">
        <v>0</v>
      </c>
      <c r="AR9">
        <v>8.9284127307971008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841.59829135154314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2.4297890865110987</v>
      </c>
      <c r="K10">
        <v>158.29073356577206</v>
      </c>
      <c r="L10">
        <v>63.07</v>
      </c>
      <c r="M10">
        <v>0</v>
      </c>
      <c r="N10">
        <v>29.101033448879264</v>
      </c>
      <c r="O10">
        <v>48.872613588856261</v>
      </c>
      <c r="P10">
        <v>48.774418153846149</v>
      </c>
      <c r="Q10">
        <v>4.1974770612244905</v>
      </c>
      <c r="R10">
        <v>10.257279335231315</v>
      </c>
      <c r="S10">
        <v>6.46729681071964</v>
      </c>
      <c r="T10">
        <v>0</v>
      </c>
      <c r="U10">
        <v>272.88</v>
      </c>
      <c r="V10">
        <v>4.9502488968701899</v>
      </c>
      <c r="W10">
        <v>10.856276647554413</v>
      </c>
      <c r="X10">
        <v>36.080833221150456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8.9554994382832831</v>
      </c>
      <c r="AE10">
        <v>12.116807626125919</v>
      </c>
      <c r="AF10">
        <v>0</v>
      </c>
      <c r="AG10">
        <v>0</v>
      </c>
      <c r="AH10">
        <v>37.483672979056443</v>
      </c>
      <c r="AI10">
        <v>0</v>
      </c>
      <c r="AJ10">
        <v>0</v>
      </c>
      <c r="AK10">
        <v>12.594984501073155</v>
      </c>
      <c r="AL10">
        <v>20.501423381583482</v>
      </c>
      <c r="AM10">
        <v>0</v>
      </c>
      <c r="AN10">
        <v>0</v>
      </c>
      <c r="AO10">
        <v>0</v>
      </c>
      <c r="AP10">
        <v>0.91031272600463975</v>
      </c>
      <c r="AQ10">
        <v>0</v>
      </c>
      <c r="AR10">
        <v>8.9284127307971008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834.27021572772594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158.29073356577206</v>
      </c>
      <c r="L11">
        <v>63.07</v>
      </c>
      <c r="M11">
        <v>0</v>
      </c>
      <c r="N11">
        <v>29.101033448879264</v>
      </c>
      <c r="O11">
        <v>48.872613588856261</v>
      </c>
      <c r="P11">
        <v>48.779033447009837</v>
      </c>
      <c r="Q11">
        <v>4.1974770612244905</v>
      </c>
      <c r="R11">
        <v>10.257279335231315</v>
      </c>
      <c r="S11">
        <v>6.46729681071964</v>
      </c>
      <c r="T11">
        <v>0</v>
      </c>
      <c r="U11">
        <v>272.88</v>
      </c>
      <c r="V11">
        <v>4.9502488968701899</v>
      </c>
      <c r="W11">
        <v>10.856276647554413</v>
      </c>
      <c r="X11">
        <v>36.080833221150456</v>
      </c>
      <c r="Y11">
        <v>0</v>
      </c>
      <c r="Z11">
        <v>1.5981476799999998</v>
      </c>
      <c r="AA11">
        <v>10.329235102437883</v>
      </c>
      <c r="AB11">
        <v>9.6838366899886434</v>
      </c>
      <c r="AC11">
        <v>7.1218865668903444</v>
      </c>
      <c r="AD11">
        <v>6.716624525416095</v>
      </c>
      <c r="AE11">
        <v>12.116807626125919</v>
      </c>
      <c r="AF11">
        <v>0</v>
      </c>
      <c r="AG11">
        <v>0</v>
      </c>
      <c r="AH11">
        <v>37.483672979056443</v>
      </c>
      <c r="AI11">
        <v>0</v>
      </c>
      <c r="AJ11">
        <v>0</v>
      </c>
      <c r="AK11">
        <v>12.594984501073155</v>
      </c>
      <c r="AL11">
        <v>20.501423381583482</v>
      </c>
      <c r="AM11">
        <v>0</v>
      </c>
      <c r="AN11">
        <v>0</v>
      </c>
      <c r="AO11">
        <v>0</v>
      </c>
      <c r="AP11">
        <v>0.91031272600463975</v>
      </c>
      <c r="AQ11">
        <v>0</v>
      </c>
      <c r="AR11">
        <v>8.9284127307971008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829.6061670215114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158.29073356577206</v>
      </c>
      <c r="L12">
        <v>63.07</v>
      </c>
      <c r="M12">
        <v>0</v>
      </c>
      <c r="N12">
        <v>29.101033448879264</v>
      </c>
      <c r="O12">
        <v>48.872613588856261</v>
      </c>
      <c r="P12">
        <v>48.783649613703034</v>
      </c>
      <c r="Q12">
        <v>4.1974770612244905</v>
      </c>
      <c r="R12">
        <v>10.257279335231315</v>
      </c>
      <c r="S12">
        <v>6.46729681071964</v>
      </c>
      <c r="T12">
        <v>0</v>
      </c>
      <c r="U12">
        <v>272.88</v>
      </c>
      <c r="V12">
        <v>4.9502488968701899</v>
      </c>
      <c r="W12">
        <v>10.856276647554413</v>
      </c>
      <c r="X12">
        <v>36.080833221150456</v>
      </c>
      <c r="Y12">
        <v>0</v>
      </c>
      <c r="Z12">
        <v>1.5981476799999998</v>
      </c>
      <c r="AA12">
        <v>10.329235102437883</v>
      </c>
      <c r="AB12">
        <v>9.6838366899886434</v>
      </c>
      <c r="AC12">
        <v>7.1218865668903444</v>
      </c>
      <c r="AD12">
        <v>6.716624525416095</v>
      </c>
      <c r="AE12">
        <v>12.116807626125919</v>
      </c>
      <c r="AF12">
        <v>0</v>
      </c>
      <c r="AG12">
        <v>0</v>
      </c>
      <c r="AH12">
        <v>37.483672979056443</v>
      </c>
      <c r="AI12">
        <v>0</v>
      </c>
      <c r="AJ12">
        <v>0</v>
      </c>
      <c r="AK12">
        <v>12.594984501073155</v>
      </c>
      <c r="AL12">
        <v>20.501423381583482</v>
      </c>
      <c r="AM12">
        <v>0</v>
      </c>
      <c r="AN12">
        <v>0</v>
      </c>
      <c r="AO12">
        <v>0</v>
      </c>
      <c r="AP12">
        <v>0.91031272600463975</v>
      </c>
      <c r="AQ12">
        <v>0</v>
      </c>
      <c r="AR12">
        <v>8.9284127307971008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829.61078318820466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158.29073356577206</v>
      </c>
      <c r="L13">
        <v>63.07</v>
      </c>
      <c r="M13">
        <v>0</v>
      </c>
      <c r="N13">
        <v>29.101033448879264</v>
      </c>
      <c r="O13">
        <v>48.872613588856261</v>
      </c>
      <c r="P13">
        <v>48.783649613703034</v>
      </c>
      <c r="Q13">
        <v>4.1974770612244905</v>
      </c>
      <c r="R13">
        <v>10.257279335231315</v>
      </c>
      <c r="S13">
        <v>6.46729681071964</v>
      </c>
      <c r="T13">
        <v>0</v>
      </c>
      <c r="U13">
        <v>272.88</v>
      </c>
      <c r="V13">
        <v>4.9502488968701899</v>
      </c>
      <c r="W13">
        <v>10.856276647554413</v>
      </c>
      <c r="X13">
        <v>36.080833221150456</v>
      </c>
      <c r="Y13">
        <v>0</v>
      </c>
      <c r="Z13">
        <v>1.5981476799999998</v>
      </c>
      <c r="AA13">
        <v>10.329235102437883</v>
      </c>
      <c r="AB13">
        <v>9.6838366899886434</v>
      </c>
      <c r="AC13">
        <v>7.1218865668903444</v>
      </c>
      <c r="AD13">
        <v>6.716624525416095</v>
      </c>
      <c r="AE13">
        <v>12.116807626125919</v>
      </c>
      <c r="AF13">
        <v>0</v>
      </c>
      <c r="AG13">
        <v>0</v>
      </c>
      <c r="AH13">
        <v>37.483672979056443</v>
      </c>
      <c r="AI13">
        <v>0</v>
      </c>
      <c r="AJ13">
        <v>0</v>
      </c>
      <c r="AK13">
        <v>12.594984501073155</v>
      </c>
      <c r="AL13">
        <v>20.501423381583482</v>
      </c>
      <c r="AM13">
        <v>0</v>
      </c>
      <c r="AN13">
        <v>0</v>
      </c>
      <c r="AO13">
        <v>0</v>
      </c>
      <c r="AP13">
        <v>0.91031272600463975</v>
      </c>
      <c r="AQ13">
        <v>0</v>
      </c>
      <c r="AR13">
        <v>8.9284127307971008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829.61078318820466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158.29073356577206</v>
      </c>
      <c r="L14">
        <v>63.07</v>
      </c>
      <c r="M14">
        <v>0</v>
      </c>
      <c r="N14">
        <v>29.101033448879264</v>
      </c>
      <c r="O14">
        <v>48.872613588856261</v>
      </c>
      <c r="P14">
        <v>48.779033447009837</v>
      </c>
      <c r="Q14">
        <v>4.1974770612244905</v>
      </c>
      <c r="R14">
        <v>10.257279335231315</v>
      </c>
      <c r="S14">
        <v>6.46729681071964</v>
      </c>
      <c r="T14">
        <v>0</v>
      </c>
      <c r="U14">
        <v>272.88</v>
      </c>
      <c r="V14">
        <v>4.9502488968701899</v>
      </c>
      <c r="W14">
        <v>10.856276647554413</v>
      </c>
      <c r="X14">
        <v>36.080833221150456</v>
      </c>
      <c r="Y14">
        <v>0</v>
      </c>
      <c r="Z14">
        <v>1.5981476799999998</v>
      </c>
      <c r="AA14">
        <v>10.329235102437883</v>
      </c>
      <c r="AB14">
        <v>9.6838366899886434</v>
      </c>
      <c r="AC14">
        <v>7.1218865668903444</v>
      </c>
      <c r="AD14">
        <v>6.716624525416095</v>
      </c>
      <c r="AE14">
        <v>12.116807626125919</v>
      </c>
      <c r="AF14">
        <v>0</v>
      </c>
      <c r="AG14">
        <v>0</v>
      </c>
      <c r="AH14">
        <v>37.483672979056443</v>
      </c>
      <c r="AI14">
        <v>0</v>
      </c>
      <c r="AJ14">
        <v>0</v>
      </c>
      <c r="AK14">
        <v>12.594984501073155</v>
      </c>
      <c r="AL14">
        <v>20.501423381583482</v>
      </c>
      <c r="AM14">
        <v>0</v>
      </c>
      <c r="AN14">
        <v>0</v>
      </c>
      <c r="AO14">
        <v>0</v>
      </c>
      <c r="AP14">
        <v>0.91031272600463975</v>
      </c>
      <c r="AQ14">
        <v>0</v>
      </c>
      <c r="AR14">
        <v>8.9284127307971008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829.6061670215114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157.74111723030259</v>
      </c>
      <c r="L15">
        <v>62.18</v>
      </c>
      <c r="M15">
        <v>0</v>
      </c>
      <c r="N15">
        <v>28.540376691394403</v>
      </c>
      <c r="O15">
        <v>47.858740693161117</v>
      </c>
      <c r="P15">
        <v>48.196363142744481</v>
      </c>
      <c r="Q15">
        <v>4.1809328262686565</v>
      </c>
      <c r="R15">
        <v>10.086650495349975</v>
      </c>
      <c r="S15">
        <v>6.33126674558304</v>
      </c>
      <c r="T15">
        <v>0</v>
      </c>
      <c r="U15">
        <v>272.88</v>
      </c>
      <c r="V15">
        <v>5.08997971101146</v>
      </c>
      <c r="W15">
        <v>10.856276647554413</v>
      </c>
      <c r="X15">
        <v>36.080833221150456</v>
      </c>
      <c r="Y15">
        <v>0</v>
      </c>
      <c r="Z15">
        <v>1.5981476799999998</v>
      </c>
      <c r="AA15">
        <v>10.329235102437883</v>
      </c>
      <c r="AB15">
        <v>9.6838366899886434</v>
      </c>
      <c r="AC15">
        <v>7.1218865668903444</v>
      </c>
      <c r="AD15">
        <v>6.716624525416095</v>
      </c>
      <c r="AE15">
        <v>12.116807626125919</v>
      </c>
      <c r="AF15">
        <v>0</v>
      </c>
      <c r="AG15">
        <v>0</v>
      </c>
      <c r="AH15">
        <v>37.483672979056443</v>
      </c>
      <c r="AI15">
        <v>0.87346603683310553</v>
      </c>
      <c r="AJ15">
        <v>0</v>
      </c>
      <c r="AK15">
        <v>12.594984501073155</v>
      </c>
      <c r="AL15">
        <v>19.362455218416525</v>
      </c>
      <c r="AM15">
        <v>0</v>
      </c>
      <c r="AN15">
        <v>0</v>
      </c>
      <c r="AO15">
        <v>0</v>
      </c>
      <c r="AP15">
        <v>0.91031272600463975</v>
      </c>
      <c r="AQ15">
        <v>0</v>
      </c>
      <c r="AR15">
        <v>8.9284127307971008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825.56037627643013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157.74111723030259</v>
      </c>
      <c r="L16">
        <v>62.179252839885358</v>
      </c>
      <c r="M16">
        <v>0</v>
      </c>
      <c r="N16">
        <v>28.540376691394403</v>
      </c>
      <c r="O16">
        <v>47.858740693161117</v>
      </c>
      <c r="P16">
        <v>48.201114829931974</v>
      </c>
      <c r="Q16">
        <v>4.1809328262686565</v>
      </c>
      <c r="R16">
        <v>10.086650495349975</v>
      </c>
      <c r="S16">
        <v>6.33126674558304</v>
      </c>
      <c r="T16">
        <v>0</v>
      </c>
      <c r="U16">
        <v>272.88</v>
      </c>
      <c r="V16">
        <v>5.08997971101146</v>
      </c>
      <c r="W16">
        <v>10.856276647554413</v>
      </c>
      <c r="X16">
        <v>36.080833221150456</v>
      </c>
      <c r="Y16">
        <v>0</v>
      </c>
      <c r="Z16">
        <v>1.5981476799999998</v>
      </c>
      <c r="AA16">
        <v>10.329235102437883</v>
      </c>
      <c r="AB16">
        <v>9.6838366899886434</v>
      </c>
      <c r="AC16">
        <v>7.1218865668903444</v>
      </c>
      <c r="AD16">
        <v>6.716624525416095</v>
      </c>
      <c r="AE16">
        <v>12.116807626125919</v>
      </c>
      <c r="AF16">
        <v>0</v>
      </c>
      <c r="AG16">
        <v>0</v>
      </c>
      <c r="AH16">
        <v>37.483672979056443</v>
      </c>
      <c r="AI16">
        <v>3.7434259629545408</v>
      </c>
      <c r="AJ16">
        <v>0</v>
      </c>
      <c r="AK16">
        <v>12.594984501073155</v>
      </c>
      <c r="AL16">
        <v>19.362455218416525</v>
      </c>
      <c r="AM16">
        <v>0</v>
      </c>
      <c r="AN16">
        <v>0</v>
      </c>
      <c r="AO16">
        <v>0</v>
      </c>
      <c r="AP16">
        <v>0.91031272600463975</v>
      </c>
      <c r="AQ16">
        <v>0</v>
      </c>
      <c r="AR16">
        <v>8.9284127307971008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828.43434072962452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157.74111723030259</v>
      </c>
      <c r="L17">
        <v>62.18</v>
      </c>
      <c r="M17">
        <v>0</v>
      </c>
      <c r="N17">
        <v>28.540376691394403</v>
      </c>
      <c r="O17">
        <v>47.858740693161117</v>
      </c>
      <c r="P17">
        <v>60.091231640676895</v>
      </c>
      <c r="Q17">
        <v>4.0993657968369819</v>
      </c>
      <c r="R17">
        <v>10.086650495349975</v>
      </c>
      <c r="S17">
        <v>6.33126674558304</v>
      </c>
      <c r="T17">
        <v>0</v>
      </c>
      <c r="U17">
        <v>272.88</v>
      </c>
      <c r="V17">
        <v>5.08997971101146</v>
      </c>
      <c r="W17">
        <v>10.856276647554413</v>
      </c>
      <c r="X17">
        <v>36.080833221150456</v>
      </c>
      <c r="Y17">
        <v>0</v>
      </c>
      <c r="Z17">
        <v>3.1962953599999997</v>
      </c>
      <c r="AA17">
        <v>6.8729915072667618</v>
      </c>
      <c r="AB17">
        <v>9.6838366899886434</v>
      </c>
      <c r="AC17">
        <v>7.1218865668903444</v>
      </c>
      <c r="AD17">
        <v>6.716624525416095</v>
      </c>
      <c r="AE17">
        <v>12.116807626125919</v>
      </c>
      <c r="AF17">
        <v>0</v>
      </c>
      <c r="AG17">
        <v>0</v>
      </c>
      <c r="AH17">
        <v>37.483672979056443</v>
      </c>
      <c r="AI17">
        <v>3.7434259629545408</v>
      </c>
      <c r="AJ17">
        <v>0</v>
      </c>
      <c r="AK17">
        <v>12.594984501073155</v>
      </c>
      <c r="AL17">
        <v>19.362455218416525</v>
      </c>
      <c r="AM17">
        <v>0</v>
      </c>
      <c r="AN17">
        <v>0</v>
      </c>
      <c r="AO17">
        <v>0</v>
      </c>
      <c r="AP17">
        <v>0.91031272600463975</v>
      </c>
      <c r="AQ17">
        <v>0</v>
      </c>
      <c r="AR17">
        <v>8.9284127307971008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838.38554175588126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157.74111723030259</v>
      </c>
      <c r="L18">
        <v>61.72</v>
      </c>
      <c r="M18">
        <v>0</v>
      </c>
      <c r="N18">
        <v>28.540376691394403</v>
      </c>
      <c r="O18">
        <v>47.858740693161117</v>
      </c>
      <c r="P18">
        <v>60.091231640676895</v>
      </c>
      <c r="Q18">
        <v>4.0993657968369819</v>
      </c>
      <c r="R18">
        <v>10.086650495349975</v>
      </c>
      <c r="S18">
        <v>6.33126674558304</v>
      </c>
      <c r="T18">
        <v>0</v>
      </c>
      <c r="U18">
        <v>272.88</v>
      </c>
      <c r="V18">
        <v>5.08997971101146</v>
      </c>
      <c r="W18">
        <v>10.856276647554413</v>
      </c>
      <c r="X18">
        <v>36.080833221150456</v>
      </c>
      <c r="Y18">
        <v>0</v>
      </c>
      <c r="Z18">
        <v>3.1962953599999997</v>
      </c>
      <c r="AA18">
        <v>6.8729915072667618</v>
      </c>
      <c r="AB18">
        <v>9.6838366899886434</v>
      </c>
      <c r="AC18">
        <v>7.1218865668903444</v>
      </c>
      <c r="AD18">
        <v>6.716624525416095</v>
      </c>
      <c r="AE18">
        <v>12.116807626125919</v>
      </c>
      <c r="AF18">
        <v>0</v>
      </c>
      <c r="AG18">
        <v>0</v>
      </c>
      <c r="AH18">
        <v>37.483672979056443</v>
      </c>
      <c r="AI18">
        <v>3.7434259629545408</v>
      </c>
      <c r="AJ18">
        <v>0</v>
      </c>
      <c r="AK18">
        <v>12.594984501073155</v>
      </c>
      <c r="AL18">
        <v>19.362455218416525</v>
      </c>
      <c r="AM18">
        <v>0</v>
      </c>
      <c r="AN18">
        <v>0</v>
      </c>
      <c r="AO18">
        <v>0</v>
      </c>
      <c r="AP18">
        <v>0.91031272600463975</v>
      </c>
      <c r="AQ18">
        <v>0</v>
      </c>
      <c r="AR18">
        <v>8.9284127307971008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837.92554175588123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157.74111723030259</v>
      </c>
      <c r="L19">
        <v>62.179441157589295</v>
      </c>
      <c r="M19">
        <v>0</v>
      </c>
      <c r="N19">
        <v>28.540376691394403</v>
      </c>
      <c r="O19">
        <v>47.858740693161117</v>
      </c>
      <c r="P19">
        <v>60.091231640676895</v>
      </c>
      <c r="Q19">
        <v>4.0993657968369819</v>
      </c>
      <c r="R19">
        <v>10.086650495349975</v>
      </c>
      <c r="S19">
        <v>6.33126674558304</v>
      </c>
      <c r="T19">
        <v>0</v>
      </c>
      <c r="U19">
        <v>272.88</v>
      </c>
      <c r="V19">
        <v>5.08997971101146</v>
      </c>
      <c r="W19">
        <v>10.856276647554413</v>
      </c>
      <c r="X19">
        <v>36.080833221150456</v>
      </c>
      <c r="Y19">
        <v>0</v>
      </c>
      <c r="Z19">
        <v>3.1962953599999997</v>
      </c>
      <c r="AA19">
        <v>6.8729915072667618</v>
      </c>
      <c r="AB19">
        <v>9.6838366899886434</v>
      </c>
      <c r="AC19">
        <v>7.1218865668903444</v>
      </c>
      <c r="AD19">
        <v>6.716624525416095</v>
      </c>
      <c r="AE19">
        <v>12.116807626125919</v>
      </c>
      <c r="AF19">
        <v>0</v>
      </c>
      <c r="AG19">
        <v>0</v>
      </c>
      <c r="AH19">
        <v>37.483672979056443</v>
      </c>
      <c r="AI19">
        <v>3.7434259629545408</v>
      </c>
      <c r="AJ19">
        <v>0</v>
      </c>
      <c r="AK19">
        <v>12.594984501073155</v>
      </c>
      <c r="AL19">
        <v>19.362455218416525</v>
      </c>
      <c r="AM19">
        <v>0</v>
      </c>
      <c r="AN19">
        <v>0</v>
      </c>
      <c r="AO19">
        <v>0</v>
      </c>
      <c r="AP19">
        <v>0.91031272600463975</v>
      </c>
      <c r="AQ19">
        <v>0</v>
      </c>
      <c r="AR19">
        <v>8.9284127307971008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838.38498291347059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157.74111723030259</v>
      </c>
      <c r="L20">
        <v>62.179441157589295</v>
      </c>
      <c r="M20">
        <v>0</v>
      </c>
      <c r="N20">
        <v>28.540376691394403</v>
      </c>
      <c r="O20">
        <v>47.858740693161117</v>
      </c>
      <c r="P20">
        <v>60.091231640676895</v>
      </c>
      <c r="Q20">
        <v>4.0993657968369819</v>
      </c>
      <c r="R20">
        <v>10.086650495349975</v>
      </c>
      <c r="S20">
        <v>6.33126674558304</v>
      </c>
      <c r="T20">
        <v>0</v>
      </c>
      <c r="U20">
        <v>272.88</v>
      </c>
      <c r="V20">
        <v>5.08997971101146</v>
      </c>
      <c r="W20">
        <v>10.856276647554413</v>
      </c>
      <c r="X20">
        <v>36.080833221150456</v>
      </c>
      <c r="Y20">
        <v>0</v>
      </c>
      <c r="Z20">
        <v>3.1962953599999997</v>
      </c>
      <c r="AA20">
        <v>6.8729915072667618</v>
      </c>
      <c r="AB20">
        <v>9.6838366899886434</v>
      </c>
      <c r="AC20">
        <v>7.1218865668903444</v>
      </c>
      <c r="AD20">
        <v>6.716624525416095</v>
      </c>
      <c r="AE20">
        <v>12.116807626125919</v>
      </c>
      <c r="AF20">
        <v>0</v>
      </c>
      <c r="AG20">
        <v>0</v>
      </c>
      <c r="AH20">
        <v>37.483672979056443</v>
      </c>
      <c r="AI20">
        <v>0.87346603683310553</v>
      </c>
      <c r="AJ20">
        <v>0</v>
      </c>
      <c r="AK20">
        <v>12.594984501073155</v>
      </c>
      <c r="AL20">
        <v>19.362455218416525</v>
      </c>
      <c r="AM20">
        <v>0</v>
      </c>
      <c r="AN20">
        <v>0</v>
      </c>
      <c r="AO20">
        <v>0</v>
      </c>
      <c r="AP20">
        <v>0.91031272600463975</v>
      </c>
      <c r="AQ20">
        <v>0</v>
      </c>
      <c r="AR20">
        <v>8.9284127307971008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835.51502298734908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157.74111723030259</v>
      </c>
      <c r="L21">
        <v>62.179441157589295</v>
      </c>
      <c r="M21">
        <v>0</v>
      </c>
      <c r="N21">
        <v>28.540376691394403</v>
      </c>
      <c r="O21">
        <v>47.858740693161117</v>
      </c>
      <c r="P21">
        <v>60.091231640676895</v>
      </c>
      <c r="Q21">
        <v>4.0993657968369819</v>
      </c>
      <c r="R21">
        <v>10.086650495349975</v>
      </c>
      <c r="S21">
        <v>6.33126674558304</v>
      </c>
      <c r="T21">
        <v>0</v>
      </c>
      <c r="U21">
        <v>272.88</v>
      </c>
      <c r="V21">
        <v>5.08997971101146</v>
      </c>
      <c r="W21">
        <v>10.856276647554413</v>
      </c>
      <c r="X21">
        <v>36.080833221150456</v>
      </c>
      <c r="Y21">
        <v>0</v>
      </c>
      <c r="Z21">
        <v>3.1962953599999997</v>
      </c>
      <c r="AA21">
        <v>6.8729915072667618</v>
      </c>
      <c r="AB21">
        <v>9.6838366899886434</v>
      </c>
      <c r="AC21">
        <v>7.1218865668903444</v>
      </c>
      <c r="AD21">
        <v>6.716624525416095</v>
      </c>
      <c r="AE21">
        <v>12.116807626125919</v>
      </c>
      <c r="AF21">
        <v>0</v>
      </c>
      <c r="AG21">
        <v>0</v>
      </c>
      <c r="AH21">
        <v>37.483672979056443</v>
      </c>
      <c r="AI21">
        <v>0.87346603683310553</v>
      </c>
      <c r="AJ21">
        <v>0</v>
      </c>
      <c r="AK21">
        <v>12.594984501073155</v>
      </c>
      <c r="AL21">
        <v>19.362455218416525</v>
      </c>
      <c r="AM21">
        <v>0</v>
      </c>
      <c r="AN21">
        <v>0</v>
      </c>
      <c r="AO21">
        <v>0</v>
      </c>
      <c r="AP21">
        <v>0.91031272600463975</v>
      </c>
      <c r="AQ21">
        <v>0</v>
      </c>
      <c r="AR21">
        <v>8.9284127307971008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835.51502298734908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157.74111723030259</v>
      </c>
      <c r="L22">
        <v>62.179441157589295</v>
      </c>
      <c r="M22">
        <v>0</v>
      </c>
      <c r="N22">
        <v>28.540376691394403</v>
      </c>
      <c r="O22">
        <v>47.858740693161117</v>
      </c>
      <c r="P22">
        <v>60.091231640676895</v>
      </c>
      <c r="Q22">
        <v>4.0993657968369819</v>
      </c>
      <c r="R22">
        <v>10.086650495349975</v>
      </c>
      <c r="S22">
        <v>6.33126674558304</v>
      </c>
      <c r="T22">
        <v>0</v>
      </c>
      <c r="U22">
        <v>272.88</v>
      </c>
      <c r="V22">
        <v>5.08997971101146</v>
      </c>
      <c r="W22">
        <v>10.856276647554413</v>
      </c>
      <c r="X22">
        <v>36.080833221150456</v>
      </c>
      <c r="Y22">
        <v>0</v>
      </c>
      <c r="Z22">
        <v>3.1962953599999997</v>
      </c>
      <c r="AA22">
        <v>6.8729915072667618</v>
      </c>
      <c r="AB22">
        <v>9.6838366899886434</v>
      </c>
      <c r="AC22">
        <v>7.1218865668903444</v>
      </c>
      <c r="AD22">
        <v>6.716624525416095</v>
      </c>
      <c r="AE22">
        <v>12.116807626125919</v>
      </c>
      <c r="AF22">
        <v>0</v>
      </c>
      <c r="AG22">
        <v>0</v>
      </c>
      <c r="AH22">
        <v>37.483672979056443</v>
      </c>
      <c r="AI22">
        <v>0.87346603683310553</v>
      </c>
      <c r="AJ22">
        <v>0</v>
      </c>
      <c r="AK22">
        <v>12.594984501073155</v>
      </c>
      <c r="AL22">
        <v>19.362455218416525</v>
      </c>
      <c r="AM22">
        <v>0</v>
      </c>
      <c r="AN22">
        <v>0</v>
      </c>
      <c r="AO22">
        <v>0</v>
      </c>
      <c r="AP22">
        <v>0.91031272600463975</v>
      </c>
      <c r="AQ22">
        <v>0</v>
      </c>
      <c r="AR22">
        <v>8.9284127307971008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835.51502298734908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157.74111723030259</v>
      </c>
      <c r="L23">
        <v>62.179441157589295</v>
      </c>
      <c r="M23">
        <v>0</v>
      </c>
      <c r="N23">
        <v>28.540376691394403</v>
      </c>
      <c r="O23">
        <v>47.858740693161117</v>
      </c>
      <c r="P23">
        <v>60.091231640676895</v>
      </c>
      <c r="Q23">
        <v>4.0993657968369819</v>
      </c>
      <c r="R23">
        <v>10.086650495349975</v>
      </c>
      <c r="S23">
        <v>6.33126674558304</v>
      </c>
      <c r="T23">
        <v>0</v>
      </c>
      <c r="U23">
        <v>272.88</v>
      </c>
      <c r="V23">
        <v>5.08997971101146</v>
      </c>
      <c r="W23">
        <v>10.856276647554413</v>
      </c>
      <c r="X23">
        <v>36.080833221150456</v>
      </c>
      <c r="Y23">
        <v>0</v>
      </c>
      <c r="Z23">
        <v>3.1962953599999997</v>
      </c>
      <c r="AA23">
        <v>6.8729915072667618</v>
      </c>
      <c r="AB23">
        <v>9.6838366899886434</v>
      </c>
      <c r="AC23">
        <v>7.1218865668903444</v>
      </c>
      <c r="AD23">
        <v>6.716624525416095</v>
      </c>
      <c r="AE23">
        <v>12.116807626125919</v>
      </c>
      <c r="AF23">
        <v>0</v>
      </c>
      <c r="AG23">
        <v>0</v>
      </c>
      <c r="AH23">
        <v>37.483672979056443</v>
      </c>
      <c r="AI23">
        <v>0.87346603683310553</v>
      </c>
      <c r="AJ23">
        <v>0</v>
      </c>
      <c r="AK23">
        <v>12.594984501073155</v>
      </c>
      <c r="AL23">
        <v>19.362455218416525</v>
      </c>
      <c r="AM23">
        <v>0</v>
      </c>
      <c r="AN23">
        <v>0</v>
      </c>
      <c r="AO23">
        <v>0</v>
      </c>
      <c r="AP23">
        <v>0.91031272600463975</v>
      </c>
      <c r="AQ23">
        <v>0</v>
      </c>
      <c r="AR23">
        <v>8.9284127307971008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835.51502298734908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157.74111723030259</v>
      </c>
      <c r="L24">
        <v>62.179441157589295</v>
      </c>
      <c r="M24">
        <v>0</v>
      </c>
      <c r="N24">
        <v>28.540376691394403</v>
      </c>
      <c r="O24">
        <v>47.858740693161117</v>
      </c>
      <c r="P24">
        <v>60.091231640676895</v>
      </c>
      <c r="Q24">
        <v>4.0993657968369819</v>
      </c>
      <c r="R24">
        <v>10.086650495349975</v>
      </c>
      <c r="S24">
        <v>6.33126674558304</v>
      </c>
      <c r="T24">
        <v>0</v>
      </c>
      <c r="U24">
        <v>272.88</v>
      </c>
      <c r="V24">
        <v>5.08997971101146</v>
      </c>
      <c r="W24">
        <v>10.856276647554413</v>
      </c>
      <c r="X24">
        <v>36.080833221150456</v>
      </c>
      <c r="Y24">
        <v>0</v>
      </c>
      <c r="Z24">
        <v>3.1962953599999997</v>
      </c>
      <c r="AA24">
        <v>6.8729915072667618</v>
      </c>
      <c r="AB24">
        <v>9.6838366899886434</v>
      </c>
      <c r="AC24">
        <v>7.1218865668903444</v>
      </c>
      <c r="AD24">
        <v>6.716624525416095</v>
      </c>
      <c r="AE24">
        <v>12.116807626125919</v>
      </c>
      <c r="AF24">
        <v>0</v>
      </c>
      <c r="AG24">
        <v>0</v>
      </c>
      <c r="AH24">
        <v>37.483672979056443</v>
      </c>
      <c r="AI24">
        <v>1.5597607649236738</v>
      </c>
      <c r="AJ24">
        <v>0</v>
      </c>
      <c r="AK24">
        <v>12.594984501073155</v>
      </c>
      <c r="AL24">
        <v>19.362455218416525</v>
      </c>
      <c r="AM24">
        <v>0</v>
      </c>
      <c r="AN24">
        <v>0</v>
      </c>
      <c r="AO24">
        <v>0</v>
      </c>
      <c r="AP24">
        <v>0.91031272600463975</v>
      </c>
      <c r="AQ24">
        <v>0</v>
      </c>
      <c r="AR24">
        <v>8.9284127307971008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836.2013177154397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157.74111723030259</v>
      </c>
      <c r="L25">
        <v>62.179441157589295</v>
      </c>
      <c r="M25">
        <v>0</v>
      </c>
      <c r="N25">
        <v>28.540376691394403</v>
      </c>
      <c r="O25">
        <v>47.858740693161117</v>
      </c>
      <c r="P25">
        <v>42.139834754382029</v>
      </c>
      <c r="Q25">
        <v>4.0993657968369819</v>
      </c>
      <c r="R25">
        <v>10.086650495349975</v>
      </c>
      <c r="S25">
        <v>6.33126674558304</v>
      </c>
      <c r="T25">
        <v>0</v>
      </c>
      <c r="U25">
        <v>272.88</v>
      </c>
      <c r="V25">
        <v>5.08997971101146</v>
      </c>
      <c r="W25">
        <v>10.856276647554413</v>
      </c>
      <c r="X25">
        <v>36.080833221150456</v>
      </c>
      <c r="Y25">
        <v>0</v>
      </c>
      <c r="Z25">
        <v>3.1962953599999997</v>
      </c>
      <c r="AA25">
        <v>6.8729915072667618</v>
      </c>
      <c r="AB25">
        <v>9.6838366899886434</v>
      </c>
      <c r="AC25">
        <v>7.1218865668903444</v>
      </c>
      <c r="AD25">
        <v>6.716624525416095</v>
      </c>
      <c r="AE25">
        <v>12.116807626125919</v>
      </c>
      <c r="AF25">
        <v>0</v>
      </c>
      <c r="AG25">
        <v>0</v>
      </c>
      <c r="AH25">
        <v>37.483672979056443</v>
      </c>
      <c r="AI25">
        <v>2.4956173086363602</v>
      </c>
      <c r="AJ25">
        <v>0</v>
      </c>
      <c r="AK25">
        <v>12.594984501073155</v>
      </c>
      <c r="AL25">
        <v>19.362455218416525</v>
      </c>
      <c r="AM25">
        <v>0</v>
      </c>
      <c r="AN25">
        <v>0</v>
      </c>
      <c r="AO25">
        <v>0</v>
      </c>
      <c r="AP25">
        <v>0.91031272600463975</v>
      </c>
      <c r="AQ25">
        <v>0</v>
      </c>
      <c r="AR25">
        <v>8.9284127307971008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819.1857773728575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157.73993391894075</v>
      </c>
      <c r="L26">
        <v>63.07</v>
      </c>
      <c r="M26">
        <v>0</v>
      </c>
      <c r="N26">
        <v>28.540376691394403</v>
      </c>
      <c r="O26">
        <v>47.858740693161117</v>
      </c>
      <c r="P26">
        <v>42.139834754382029</v>
      </c>
      <c r="Q26">
        <v>4.0993657968369819</v>
      </c>
      <c r="R26">
        <v>10.086650495349975</v>
      </c>
      <c r="S26">
        <v>6.33126674558304</v>
      </c>
      <c r="T26">
        <v>0</v>
      </c>
      <c r="U26">
        <v>272.88</v>
      </c>
      <c r="V26">
        <v>5.08997971101146</v>
      </c>
      <c r="W26">
        <v>10.856276647554413</v>
      </c>
      <c r="X26">
        <v>36.080833221150456</v>
      </c>
      <c r="Y26">
        <v>0</v>
      </c>
      <c r="Z26">
        <v>3.1962953599999997</v>
      </c>
      <c r="AA26">
        <v>6.8729915072667618</v>
      </c>
      <c r="AB26">
        <v>9.6838366899886434</v>
      </c>
      <c r="AC26">
        <v>7.1218865668903444</v>
      </c>
      <c r="AD26">
        <v>6.716624525416095</v>
      </c>
      <c r="AE26">
        <v>12.116807626125919</v>
      </c>
      <c r="AF26">
        <v>0</v>
      </c>
      <c r="AG26">
        <v>0</v>
      </c>
      <c r="AH26">
        <v>37.483672979056443</v>
      </c>
      <c r="AI26">
        <v>12.166134644472514</v>
      </c>
      <c r="AJ26">
        <v>0</v>
      </c>
      <c r="AK26">
        <v>12.594984501073155</v>
      </c>
      <c r="AL26">
        <v>19.362455218416525</v>
      </c>
      <c r="AM26">
        <v>0</v>
      </c>
      <c r="AN26">
        <v>0</v>
      </c>
      <c r="AO26">
        <v>0</v>
      </c>
      <c r="AP26">
        <v>0.91031272600463975</v>
      </c>
      <c r="AQ26">
        <v>0</v>
      </c>
      <c r="AR26">
        <v>8.9284127307971008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829.74567023974259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157.74111723030259</v>
      </c>
      <c r="L27">
        <v>62.179441157589295</v>
      </c>
      <c r="M27">
        <v>0</v>
      </c>
      <c r="N27">
        <v>28.540376691394403</v>
      </c>
      <c r="O27">
        <v>47.858740693161117</v>
      </c>
      <c r="P27">
        <v>42.139834754382029</v>
      </c>
      <c r="Q27">
        <v>4.0993657968369819</v>
      </c>
      <c r="R27">
        <v>10.086650495349975</v>
      </c>
      <c r="S27">
        <v>6.33126674558304</v>
      </c>
      <c r="T27">
        <v>0</v>
      </c>
      <c r="U27">
        <v>227.4</v>
      </c>
      <c r="V27">
        <v>5.08997971101146</v>
      </c>
      <c r="W27">
        <v>10.856276647554413</v>
      </c>
      <c r="X27">
        <v>36.080833221150456</v>
      </c>
      <c r="Y27">
        <v>0</v>
      </c>
      <c r="Z27">
        <v>3.1962953599999997</v>
      </c>
      <c r="AA27">
        <v>10.3191676451008</v>
      </c>
      <c r="AB27">
        <v>9.6838366899886434</v>
      </c>
      <c r="AC27">
        <v>7.1218865668903444</v>
      </c>
      <c r="AD27">
        <v>6.716624525416095</v>
      </c>
      <c r="AE27">
        <v>12.116807626125919</v>
      </c>
      <c r="AF27">
        <v>0</v>
      </c>
      <c r="AG27">
        <v>0</v>
      </c>
      <c r="AH27">
        <v>37.483672979056443</v>
      </c>
      <c r="AI27">
        <v>16.221512929928753</v>
      </c>
      <c r="AJ27">
        <v>0</v>
      </c>
      <c r="AK27">
        <v>12.594984501073155</v>
      </c>
      <c r="AL27">
        <v>19.362455218416525</v>
      </c>
      <c r="AM27">
        <v>0</v>
      </c>
      <c r="AN27">
        <v>0</v>
      </c>
      <c r="AO27">
        <v>0</v>
      </c>
      <c r="AP27">
        <v>0.91031272600463975</v>
      </c>
      <c r="AQ27">
        <v>0</v>
      </c>
      <c r="AR27">
        <v>8.9284127307971008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790.87784913198402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150.37882964170336</v>
      </c>
      <c r="L28">
        <v>61.229605747910064</v>
      </c>
      <c r="M28">
        <v>0</v>
      </c>
      <c r="N28">
        <v>28.540376691394403</v>
      </c>
      <c r="O28">
        <v>47.858740693161117</v>
      </c>
      <c r="P28">
        <v>42.139834754382029</v>
      </c>
      <c r="Q28">
        <v>4.0993657968369819</v>
      </c>
      <c r="R28">
        <v>10.086650495349975</v>
      </c>
      <c r="S28">
        <v>6.33126674558304</v>
      </c>
      <c r="T28">
        <v>0</v>
      </c>
      <c r="U28">
        <v>227.4</v>
      </c>
      <c r="V28">
        <v>5.08997971101146</v>
      </c>
      <c r="W28">
        <v>10.856276647554413</v>
      </c>
      <c r="X28">
        <v>36.080833221150456</v>
      </c>
      <c r="Y28">
        <v>0</v>
      </c>
      <c r="Z28">
        <v>3.1962953599999997</v>
      </c>
      <c r="AA28">
        <v>10.3191676451008</v>
      </c>
      <c r="AB28">
        <v>9.6838366899886434</v>
      </c>
      <c r="AC28">
        <v>7.1218865668903444</v>
      </c>
      <c r="AD28">
        <v>6.716624525416095</v>
      </c>
      <c r="AE28">
        <v>12.116807626125919</v>
      </c>
      <c r="AF28">
        <v>0</v>
      </c>
      <c r="AG28">
        <v>0</v>
      </c>
      <c r="AH28">
        <v>37.483672979056443</v>
      </c>
      <c r="AI28">
        <v>16.221512929928753</v>
      </c>
      <c r="AJ28">
        <v>0</v>
      </c>
      <c r="AK28">
        <v>12.594984501073155</v>
      </c>
      <c r="AL28">
        <v>19.362455218416525</v>
      </c>
      <c r="AM28">
        <v>0</v>
      </c>
      <c r="AN28">
        <v>0</v>
      </c>
      <c r="AO28">
        <v>0</v>
      </c>
      <c r="AP28">
        <v>1.4125542212500417</v>
      </c>
      <c r="AQ28">
        <v>0</v>
      </c>
      <c r="AR28">
        <v>8.9284127307971008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783.0679676289509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124.5609445206037</v>
      </c>
      <c r="L29">
        <v>63.07</v>
      </c>
      <c r="M29">
        <v>0</v>
      </c>
      <c r="N29">
        <v>28.540376691394403</v>
      </c>
      <c r="O29">
        <v>47.858740693161117</v>
      </c>
      <c r="P29">
        <v>41.086264522420755</v>
      </c>
      <c r="Q29">
        <v>4.0993657968369819</v>
      </c>
      <c r="R29">
        <v>10.086650495349975</v>
      </c>
      <c r="S29">
        <v>6.33126674558304</v>
      </c>
      <c r="T29">
        <v>0</v>
      </c>
      <c r="U29">
        <v>227.4</v>
      </c>
      <c r="V29">
        <v>5.08997971101146</v>
      </c>
      <c r="W29">
        <v>10.856276647554413</v>
      </c>
      <c r="X29">
        <v>36.080833221150456</v>
      </c>
      <c r="Y29">
        <v>0</v>
      </c>
      <c r="Z29">
        <v>3.1962953599999997</v>
      </c>
      <c r="AA29">
        <v>10.3191676451008</v>
      </c>
      <c r="AB29">
        <v>9.6838366899886434</v>
      </c>
      <c r="AC29">
        <v>7.1218865668903444</v>
      </c>
      <c r="AD29">
        <v>6.716624525416095</v>
      </c>
      <c r="AE29">
        <v>12.116807626125919</v>
      </c>
      <c r="AF29">
        <v>0</v>
      </c>
      <c r="AG29">
        <v>0</v>
      </c>
      <c r="AH29">
        <v>37.483672979056443</v>
      </c>
      <c r="AI29">
        <v>16.221512929928753</v>
      </c>
      <c r="AJ29">
        <v>0</v>
      </c>
      <c r="AK29">
        <v>12.594984501073155</v>
      </c>
      <c r="AL29">
        <v>19.362455218416525</v>
      </c>
      <c r="AM29">
        <v>0</v>
      </c>
      <c r="AN29">
        <v>0</v>
      </c>
      <c r="AO29">
        <v>0</v>
      </c>
      <c r="AP29">
        <v>1.4125542212500417</v>
      </c>
      <c r="AQ29">
        <v>0</v>
      </c>
      <c r="AR29">
        <v>8.9284127307971008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758.03690652797991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128.66999999999999</v>
      </c>
      <c r="L30">
        <v>63.07</v>
      </c>
      <c r="M30">
        <v>0</v>
      </c>
      <c r="N30">
        <v>28.540376691394403</v>
      </c>
      <c r="O30">
        <v>47.858740693161117</v>
      </c>
      <c r="P30">
        <v>41.086264522420755</v>
      </c>
      <c r="Q30">
        <v>4.0993657968369819</v>
      </c>
      <c r="R30">
        <v>10.086650495349975</v>
      </c>
      <c r="S30">
        <v>6.33126674558304</v>
      </c>
      <c r="T30">
        <v>0</v>
      </c>
      <c r="U30">
        <v>227.4</v>
      </c>
      <c r="V30">
        <v>5.08997971101146</v>
      </c>
      <c r="W30">
        <v>10.856276647554413</v>
      </c>
      <c r="X30">
        <v>36.080833221150456</v>
      </c>
      <c r="Y30">
        <v>0</v>
      </c>
      <c r="Z30">
        <v>3.1962953599999997</v>
      </c>
      <c r="AA30">
        <v>10.3191676451008</v>
      </c>
      <c r="AB30">
        <v>9.6838366899886434</v>
      </c>
      <c r="AC30">
        <v>7.1218865668903444</v>
      </c>
      <c r="AD30">
        <v>6.716624525416095</v>
      </c>
      <c r="AE30">
        <v>12.116807626125919</v>
      </c>
      <c r="AF30">
        <v>0</v>
      </c>
      <c r="AG30">
        <v>0</v>
      </c>
      <c r="AH30">
        <v>37.483672979056443</v>
      </c>
      <c r="AI30">
        <v>16.221512929928753</v>
      </c>
      <c r="AJ30">
        <v>0</v>
      </c>
      <c r="AK30">
        <v>12.594984501073155</v>
      </c>
      <c r="AL30">
        <v>19.362455218416525</v>
      </c>
      <c r="AM30">
        <v>0</v>
      </c>
      <c r="AN30">
        <v>0</v>
      </c>
      <c r="AO30">
        <v>0</v>
      </c>
      <c r="AP30">
        <v>1.4125542212500417</v>
      </c>
      <c r="AQ30">
        <v>0</v>
      </c>
      <c r="AR30">
        <v>8.9284127307971008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762.14596200737617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124.15861116449375</v>
      </c>
      <c r="L31">
        <v>63.068779077609776</v>
      </c>
      <c r="M31">
        <v>0</v>
      </c>
      <c r="N31">
        <v>28.540376691394403</v>
      </c>
      <c r="O31">
        <v>47.858740693161117</v>
      </c>
      <c r="P31">
        <v>41.086264522420755</v>
      </c>
      <c r="Q31">
        <v>4.0529232442977197</v>
      </c>
      <c r="R31">
        <v>10.024678233940556</v>
      </c>
      <c r="S31">
        <v>6.2482924409601237</v>
      </c>
      <c r="T31">
        <v>0</v>
      </c>
      <c r="U31">
        <v>227.4</v>
      </c>
      <c r="V31">
        <v>5.08997971101146</v>
      </c>
      <c r="W31">
        <v>10.856276647554413</v>
      </c>
      <c r="X31">
        <v>36.079473854524949</v>
      </c>
      <c r="Y31">
        <v>0</v>
      </c>
      <c r="Z31">
        <v>3.1962953599999997</v>
      </c>
      <c r="AA31">
        <v>10.3191676451008</v>
      </c>
      <c r="AB31">
        <v>9.6838366899886434</v>
      </c>
      <c r="AC31">
        <v>7.1218865668903444</v>
      </c>
      <c r="AD31">
        <v>6.716624525416095</v>
      </c>
      <c r="AE31">
        <v>12.116807626125919</v>
      </c>
      <c r="AF31">
        <v>0</v>
      </c>
      <c r="AG31">
        <v>0</v>
      </c>
      <c r="AH31">
        <v>37.483672979056443</v>
      </c>
      <c r="AI31">
        <v>12.166134644472514</v>
      </c>
      <c r="AJ31">
        <v>0</v>
      </c>
      <c r="AK31">
        <v>12.594984501073155</v>
      </c>
      <c r="AL31">
        <v>19.362455218416525</v>
      </c>
      <c r="AM31">
        <v>0</v>
      </c>
      <c r="AN31">
        <v>0</v>
      </c>
      <c r="AO31">
        <v>0</v>
      </c>
      <c r="AP31">
        <v>1.4125542212500417</v>
      </c>
      <c r="AQ31">
        <v>0</v>
      </c>
      <c r="AR31">
        <v>8.9284127307971008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753.38522547882644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124.15258399878022</v>
      </c>
      <c r="L32">
        <v>63.07</v>
      </c>
      <c r="M32">
        <v>0</v>
      </c>
      <c r="N32">
        <v>28.540376691394403</v>
      </c>
      <c r="O32">
        <v>47.858740693161117</v>
      </c>
      <c r="P32">
        <v>41.086264522420755</v>
      </c>
      <c r="Q32">
        <v>4.0529232442977197</v>
      </c>
      <c r="R32">
        <v>10.024678233940556</v>
      </c>
      <c r="S32">
        <v>6.2482924409601237</v>
      </c>
      <c r="T32">
        <v>0</v>
      </c>
      <c r="U32">
        <v>227.4</v>
      </c>
      <c r="V32">
        <v>5.08997971101146</v>
      </c>
      <c r="W32">
        <v>10.856276647554413</v>
      </c>
      <c r="X32">
        <v>36.079473854524949</v>
      </c>
      <c r="Y32">
        <v>0</v>
      </c>
      <c r="Z32">
        <v>3.1962953599999997</v>
      </c>
      <c r="AA32">
        <v>10.3191676451008</v>
      </c>
      <c r="AB32">
        <v>9.6838366899886434</v>
      </c>
      <c r="AC32">
        <v>7.1218865668903444</v>
      </c>
      <c r="AD32">
        <v>6.716624525416095</v>
      </c>
      <c r="AE32">
        <v>12.116807626125919</v>
      </c>
      <c r="AF32">
        <v>0</v>
      </c>
      <c r="AG32">
        <v>0</v>
      </c>
      <c r="AH32">
        <v>37.483672979056443</v>
      </c>
      <c r="AI32">
        <v>1.5597607649236738</v>
      </c>
      <c r="AJ32">
        <v>0</v>
      </c>
      <c r="AK32">
        <v>12.594984501073155</v>
      </c>
      <c r="AL32">
        <v>19.362455218416525</v>
      </c>
      <c r="AM32">
        <v>0</v>
      </c>
      <c r="AN32">
        <v>0</v>
      </c>
      <c r="AO32">
        <v>0</v>
      </c>
      <c r="AP32">
        <v>1.4125542212500417</v>
      </c>
      <c r="AQ32">
        <v>0</v>
      </c>
      <c r="AR32">
        <v>8.9284127307971008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742.77404535595429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124.15258399878022</v>
      </c>
      <c r="L33">
        <v>63.07</v>
      </c>
      <c r="M33">
        <v>0</v>
      </c>
      <c r="N33">
        <v>28.540376691394403</v>
      </c>
      <c r="O33">
        <v>47.858740693161117</v>
      </c>
      <c r="P33">
        <v>41.086264522420755</v>
      </c>
      <c r="Q33">
        <v>4.0522725322812043</v>
      </c>
      <c r="R33">
        <v>10.029095595873786</v>
      </c>
      <c r="S33">
        <v>6.2526388212372153</v>
      </c>
      <c r="T33">
        <v>0</v>
      </c>
      <c r="U33">
        <v>227.4</v>
      </c>
      <c r="V33">
        <v>5.08997971101146</v>
      </c>
      <c r="W33">
        <v>10.856276647554413</v>
      </c>
      <c r="X33">
        <v>36.079473854524949</v>
      </c>
      <c r="Y33">
        <v>0</v>
      </c>
      <c r="Z33">
        <v>3.1962953599999997</v>
      </c>
      <c r="AA33">
        <v>10.3191676451008</v>
      </c>
      <c r="AB33">
        <v>9.6838366899886434</v>
      </c>
      <c r="AC33">
        <v>7.1218865668903444</v>
      </c>
      <c r="AD33">
        <v>6.716624525416095</v>
      </c>
      <c r="AE33">
        <v>12.116807626125919</v>
      </c>
      <c r="AF33">
        <v>0</v>
      </c>
      <c r="AG33">
        <v>0</v>
      </c>
      <c r="AH33">
        <v>37.483672979056443</v>
      </c>
      <c r="AI33">
        <v>0.87346603683310553</v>
      </c>
      <c r="AJ33">
        <v>0</v>
      </c>
      <c r="AK33">
        <v>12.594984501073155</v>
      </c>
      <c r="AL33">
        <v>19.362455218416525</v>
      </c>
      <c r="AM33">
        <v>0</v>
      </c>
      <c r="AN33">
        <v>0</v>
      </c>
      <c r="AO33">
        <v>0</v>
      </c>
      <c r="AP33">
        <v>1.4125542212500417</v>
      </c>
      <c r="AQ33">
        <v>0</v>
      </c>
      <c r="AR33">
        <v>8.9284127307971008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742.0958636580574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124.15258399878022</v>
      </c>
      <c r="L34">
        <v>63.07</v>
      </c>
      <c r="M34">
        <v>0</v>
      </c>
      <c r="N34">
        <v>28.540376691394403</v>
      </c>
      <c r="O34">
        <v>47.858740693161117</v>
      </c>
      <c r="P34">
        <v>41.086264522420755</v>
      </c>
      <c r="Q34">
        <v>4.1936824379872428</v>
      </c>
      <c r="R34">
        <v>10.390084192677069</v>
      </c>
      <c r="S34">
        <v>6.4723396920115492</v>
      </c>
      <c r="T34">
        <v>0</v>
      </c>
      <c r="U34">
        <v>227.4</v>
      </c>
      <c r="V34">
        <v>5.08997971101146</v>
      </c>
      <c r="W34">
        <v>10.856276647554413</v>
      </c>
      <c r="X34">
        <v>36.079473854524949</v>
      </c>
      <c r="Y34">
        <v>0</v>
      </c>
      <c r="Z34">
        <v>3.1962953599999997</v>
      </c>
      <c r="AA34">
        <v>10.3191676451008</v>
      </c>
      <c r="AB34">
        <v>9.6838366899886434</v>
      </c>
      <c r="AC34">
        <v>7.1218865668903444</v>
      </c>
      <c r="AD34">
        <v>6.716624525416095</v>
      </c>
      <c r="AE34">
        <v>12.116807626125919</v>
      </c>
      <c r="AF34">
        <v>0</v>
      </c>
      <c r="AG34">
        <v>0</v>
      </c>
      <c r="AH34">
        <v>37.483672979056443</v>
      </c>
      <c r="AI34">
        <v>0</v>
      </c>
      <c r="AJ34">
        <v>0</v>
      </c>
      <c r="AK34">
        <v>12.594984501073155</v>
      </c>
      <c r="AL34">
        <v>19.362455218416525</v>
      </c>
      <c r="AM34">
        <v>0</v>
      </c>
      <c r="AN34">
        <v>0</v>
      </c>
      <c r="AO34">
        <v>0</v>
      </c>
      <c r="AP34">
        <v>1.4125542212500417</v>
      </c>
      <c r="AQ34">
        <v>0</v>
      </c>
      <c r="AR34">
        <v>8.9284127307971008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741.94449699450797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124.15258399878022</v>
      </c>
      <c r="L35">
        <v>63.069013466763614</v>
      </c>
      <c r="M35">
        <v>0</v>
      </c>
      <c r="N35">
        <v>28.540376691394403</v>
      </c>
      <c r="O35">
        <v>47.858740693161117</v>
      </c>
      <c r="P35">
        <v>41.086264522420755</v>
      </c>
      <c r="Q35">
        <v>4.2006909785202868</v>
      </c>
      <c r="R35">
        <v>10.461353492462312</v>
      </c>
      <c r="S35">
        <v>6.4731621514799755</v>
      </c>
      <c r="T35">
        <v>0</v>
      </c>
      <c r="U35">
        <v>227.4</v>
      </c>
      <c r="V35">
        <v>5.2598103337066062</v>
      </c>
      <c r="W35">
        <v>10.856276647554413</v>
      </c>
      <c r="X35">
        <v>36.079473854524949</v>
      </c>
      <c r="Y35">
        <v>0</v>
      </c>
      <c r="Z35">
        <v>3.1962953599999997</v>
      </c>
      <c r="AA35">
        <v>10.3191676451008</v>
      </c>
      <c r="AB35">
        <v>9.6838366899886434</v>
      </c>
      <c r="AC35">
        <v>7.1218865668903444</v>
      </c>
      <c r="AD35">
        <v>6.716624525416095</v>
      </c>
      <c r="AE35">
        <v>12.116807626125919</v>
      </c>
      <c r="AF35">
        <v>0</v>
      </c>
      <c r="AG35">
        <v>0</v>
      </c>
      <c r="AH35">
        <v>37.483672979056443</v>
      </c>
      <c r="AI35">
        <v>0</v>
      </c>
      <c r="AJ35">
        <v>0</v>
      </c>
      <c r="AK35">
        <v>12.594984501073155</v>
      </c>
      <c r="AL35">
        <v>19.362455218416525</v>
      </c>
      <c r="AM35">
        <v>0</v>
      </c>
      <c r="AN35">
        <v>0</v>
      </c>
      <c r="AO35">
        <v>0</v>
      </c>
      <c r="AP35">
        <v>0.94170289881922142</v>
      </c>
      <c r="AQ35">
        <v>0</v>
      </c>
      <c r="AR35">
        <v>8.9284127307971008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741.72159006132267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124.15258399878022</v>
      </c>
      <c r="L36">
        <v>63.069013466763614</v>
      </c>
      <c r="M36">
        <v>0</v>
      </c>
      <c r="N36">
        <v>28.540376691394403</v>
      </c>
      <c r="O36">
        <v>47.858740693161117</v>
      </c>
      <c r="P36">
        <v>41.086264522420755</v>
      </c>
      <c r="Q36">
        <v>4.2006909785202868</v>
      </c>
      <c r="R36">
        <v>10.390901617774565</v>
      </c>
      <c r="S36">
        <v>6.4731621514799755</v>
      </c>
      <c r="T36">
        <v>0</v>
      </c>
      <c r="U36">
        <v>227.4</v>
      </c>
      <c r="V36">
        <v>5.0898990242914977</v>
      </c>
      <c r="W36">
        <v>10.856276647554413</v>
      </c>
      <c r="X36">
        <v>36.079473854524949</v>
      </c>
      <c r="Y36">
        <v>0</v>
      </c>
      <c r="Z36">
        <v>3.1962953599999997</v>
      </c>
      <c r="AA36">
        <v>10.3191676451008</v>
      </c>
      <c r="AB36">
        <v>9.6838366899886434</v>
      </c>
      <c r="AC36">
        <v>7.1218865668903444</v>
      </c>
      <c r="AD36">
        <v>6.716624525416095</v>
      </c>
      <c r="AE36">
        <v>12.116807626125919</v>
      </c>
      <c r="AF36">
        <v>0</v>
      </c>
      <c r="AG36">
        <v>0</v>
      </c>
      <c r="AH36">
        <v>37.483672979056443</v>
      </c>
      <c r="AI36">
        <v>0</v>
      </c>
      <c r="AJ36">
        <v>0</v>
      </c>
      <c r="AK36">
        <v>12.594984501073155</v>
      </c>
      <c r="AL36">
        <v>19.362455218416525</v>
      </c>
      <c r="AM36">
        <v>0</v>
      </c>
      <c r="AN36">
        <v>0</v>
      </c>
      <c r="AO36">
        <v>0</v>
      </c>
      <c r="AP36">
        <v>0.94170289881922142</v>
      </c>
      <c r="AQ36">
        <v>0</v>
      </c>
      <c r="AR36">
        <v>8.9284127307971008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741.48122687721991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124.15258399878022</v>
      </c>
      <c r="L37">
        <v>63.069013466763614</v>
      </c>
      <c r="M37">
        <v>0</v>
      </c>
      <c r="N37">
        <v>28.540376691394403</v>
      </c>
      <c r="O37">
        <v>47.858740693161117</v>
      </c>
      <c r="P37">
        <v>41.086264522420755</v>
      </c>
      <c r="Q37">
        <v>4.2006909785202868</v>
      </c>
      <c r="R37">
        <v>10.390901617774565</v>
      </c>
      <c r="S37">
        <v>6.4731621514799755</v>
      </c>
      <c r="T37">
        <v>0</v>
      </c>
      <c r="U37">
        <v>227.4</v>
      </c>
      <c r="V37">
        <v>5.0898990242914977</v>
      </c>
      <c r="W37">
        <v>10.856276647554413</v>
      </c>
      <c r="X37">
        <v>36.079473854524949</v>
      </c>
      <c r="Y37">
        <v>0</v>
      </c>
      <c r="Z37">
        <v>3.1962953599999997</v>
      </c>
      <c r="AA37">
        <v>10.3191676451008</v>
      </c>
      <c r="AB37">
        <v>9.6838366899886434</v>
      </c>
      <c r="AC37">
        <v>7.1218865668903444</v>
      </c>
      <c r="AD37">
        <v>6.716624525416095</v>
      </c>
      <c r="AE37">
        <v>12.116807626125919</v>
      </c>
      <c r="AF37">
        <v>0</v>
      </c>
      <c r="AG37">
        <v>0</v>
      </c>
      <c r="AH37">
        <v>37.483672979056443</v>
      </c>
      <c r="AI37">
        <v>0</v>
      </c>
      <c r="AJ37">
        <v>0</v>
      </c>
      <c r="AK37">
        <v>12.594984501073155</v>
      </c>
      <c r="AL37">
        <v>19.362455218416525</v>
      </c>
      <c r="AM37">
        <v>0</v>
      </c>
      <c r="AN37">
        <v>0</v>
      </c>
      <c r="AO37">
        <v>0</v>
      </c>
      <c r="AP37">
        <v>0.94170289881922142</v>
      </c>
      <c r="AQ37">
        <v>0</v>
      </c>
      <c r="AR37">
        <v>8.9284127307971008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741.48122687721991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124.15258399878022</v>
      </c>
      <c r="L38">
        <v>63.069013466763614</v>
      </c>
      <c r="M38">
        <v>0</v>
      </c>
      <c r="N38">
        <v>28.540376691394403</v>
      </c>
      <c r="O38">
        <v>47.858740693161117</v>
      </c>
      <c r="P38">
        <v>41.086264522420755</v>
      </c>
      <c r="Q38">
        <v>4.2006909785202868</v>
      </c>
      <c r="R38">
        <v>10.390901617774565</v>
      </c>
      <c r="S38">
        <v>6.4731621514799755</v>
      </c>
      <c r="T38">
        <v>0</v>
      </c>
      <c r="U38">
        <v>227.4</v>
      </c>
      <c r="V38">
        <v>5.0898990242914977</v>
      </c>
      <c r="W38">
        <v>10.856276647554413</v>
      </c>
      <c r="X38">
        <v>36.079473854524949</v>
      </c>
      <c r="Y38">
        <v>0</v>
      </c>
      <c r="Z38">
        <v>3.1962953599999997</v>
      </c>
      <c r="AA38">
        <v>6.8861568196202549</v>
      </c>
      <c r="AB38">
        <v>9.6838366899886434</v>
      </c>
      <c r="AC38">
        <v>7.1218865668903444</v>
      </c>
      <c r="AD38">
        <v>6.716624525416095</v>
      </c>
      <c r="AE38">
        <v>12.116807626125919</v>
      </c>
      <c r="AF38">
        <v>0</v>
      </c>
      <c r="AG38">
        <v>0</v>
      </c>
      <c r="AH38">
        <v>37.483672979056443</v>
      </c>
      <c r="AI38">
        <v>0</v>
      </c>
      <c r="AJ38">
        <v>0</v>
      </c>
      <c r="AK38">
        <v>12.594984501073155</v>
      </c>
      <c r="AL38">
        <v>19.362455218416525</v>
      </c>
      <c r="AM38">
        <v>0</v>
      </c>
      <c r="AN38">
        <v>0</v>
      </c>
      <c r="AO38">
        <v>0</v>
      </c>
      <c r="AP38">
        <v>0.94170289881922142</v>
      </c>
      <c r="AQ38">
        <v>0</v>
      </c>
      <c r="AR38">
        <v>8.9284127307971008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738.04821605173936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124.15258399878022</v>
      </c>
      <c r="L39">
        <v>63.069013466763614</v>
      </c>
      <c r="M39">
        <v>0</v>
      </c>
      <c r="N39">
        <v>28.540376691394403</v>
      </c>
      <c r="O39">
        <v>47.858740693161117</v>
      </c>
      <c r="P39">
        <v>41.086264522420755</v>
      </c>
      <c r="Q39">
        <v>4.2006909785202868</v>
      </c>
      <c r="R39">
        <v>10.390901617774565</v>
      </c>
      <c r="S39">
        <v>6.4731621514799755</v>
      </c>
      <c r="T39">
        <v>0</v>
      </c>
      <c r="U39">
        <v>227.4</v>
      </c>
      <c r="V39">
        <v>5.0898990242914977</v>
      </c>
      <c r="W39">
        <v>10.856276647554413</v>
      </c>
      <c r="X39">
        <v>36.079473854524949</v>
      </c>
      <c r="Y39">
        <v>0</v>
      </c>
      <c r="Z39">
        <v>3.1962953599999997</v>
      </c>
      <c r="AA39">
        <v>6.8861568196202549</v>
      </c>
      <c r="AB39">
        <v>9.6838366899886434</v>
      </c>
      <c r="AC39">
        <v>7.1218865668903444</v>
      </c>
      <c r="AD39">
        <v>6.716624525416095</v>
      </c>
      <c r="AE39">
        <v>12.116807626125919</v>
      </c>
      <c r="AF39">
        <v>0</v>
      </c>
      <c r="AG39">
        <v>0</v>
      </c>
      <c r="AH39">
        <v>37.483672979056443</v>
      </c>
      <c r="AI39">
        <v>0</v>
      </c>
      <c r="AJ39">
        <v>0</v>
      </c>
      <c r="AK39">
        <v>12.594984501073155</v>
      </c>
      <c r="AL39">
        <v>19.362455218416525</v>
      </c>
      <c r="AM39">
        <v>0</v>
      </c>
      <c r="AN39">
        <v>0</v>
      </c>
      <c r="AO39">
        <v>0</v>
      </c>
      <c r="AP39">
        <v>0.94170289881922142</v>
      </c>
      <c r="AQ39">
        <v>0</v>
      </c>
      <c r="AR39">
        <v>8.9284127307971008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738.04821605173936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124.15258399878022</v>
      </c>
      <c r="L40">
        <v>33.969413248121597</v>
      </c>
      <c r="M40">
        <v>0</v>
      </c>
      <c r="N40">
        <v>29.100588678283039</v>
      </c>
      <c r="O40">
        <v>48.872628382450735</v>
      </c>
      <c r="P40">
        <v>43.048034653312783</v>
      </c>
      <c r="Q40">
        <v>4.2006909785202868</v>
      </c>
      <c r="R40">
        <v>10.390901617774565</v>
      </c>
      <c r="S40">
        <v>6.4731621514799755</v>
      </c>
      <c r="T40">
        <v>0</v>
      </c>
      <c r="U40">
        <v>227.4</v>
      </c>
      <c r="V40">
        <v>5.0898990242914977</v>
      </c>
      <c r="W40">
        <v>10.856276647554413</v>
      </c>
      <c r="X40">
        <v>36.350959409578572</v>
      </c>
      <c r="Y40">
        <v>0</v>
      </c>
      <c r="Z40">
        <v>3.1962953599999997</v>
      </c>
      <c r="AA40">
        <v>6.8861568196202549</v>
      </c>
      <c r="AB40">
        <v>9.6838366899886434</v>
      </c>
      <c r="AC40">
        <v>7.1218865668903444</v>
      </c>
      <c r="AD40">
        <v>6.716624525416095</v>
      </c>
      <c r="AE40">
        <v>12.116807626125919</v>
      </c>
      <c r="AF40">
        <v>0</v>
      </c>
      <c r="AG40">
        <v>0</v>
      </c>
      <c r="AH40">
        <v>37.483672979056443</v>
      </c>
      <c r="AI40">
        <v>0</v>
      </c>
      <c r="AJ40">
        <v>0</v>
      </c>
      <c r="AK40">
        <v>12.594984501073155</v>
      </c>
      <c r="AL40">
        <v>19.362455218416525</v>
      </c>
      <c r="AM40">
        <v>0</v>
      </c>
      <c r="AN40">
        <v>0</v>
      </c>
      <c r="AO40">
        <v>0</v>
      </c>
      <c r="AP40">
        <v>0.94170289881922142</v>
      </c>
      <c r="AQ40">
        <v>0</v>
      </c>
      <c r="AR40">
        <v>8.9284127307971008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712.75597119522104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124.15258399878022</v>
      </c>
      <c r="L41">
        <v>33.969413248121597</v>
      </c>
      <c r="M41">
        <v>0</v>
      </c>
      <c r="N41">
        <v>29.100588678283039</v>
      </c>
      <c r="O41">
        <v>48.872628382450735</v>
      </c>
      <c r="P41">
        <v>43.048034653312783</v>
      </c>
      <c r="Q41">
        <v>4.2006909785202868</v>
      </c>
      <c r="R41">
        <v>10.390901617774565</v>
      </c>
      <c r="S41">
        <v>6.4731621514799755</v>
      </c>
      <c r="T41">
        <v>0</v>
      </c>
      <c r="U41">
        <v>227.4</v>
      </c>
      <c r="V41">
        <v>5.0898990242914977</v>
      </c>
      <c r="W41">
        <v>10.856276647554413</v>
      </c>
      <c r="X41">
        <v>36.350959409578572</v>
      </c>
      <c r="Y41">
        <v>0</v>
      </c>
      <c r="Z41">
        <v>3.1962953599999997</v>
      </c>
      <c r="AA41">
        <v>6.8861568196202549</v>
      </c>
      <c r="AB41">
        <v>9.6838366899886434</v>
      </c>
      <c r="AC41">
        <v>7.1218865668903444</v>
      </c>
      <c r="AD41">
        <v>6.716624525416095</v>
      </c>
      <c r="AE41">
        <v>12.116807626125919</v>
      </c>
      <c r="AF41">
        <v>0</v>
      </c>
      <c r="AG41">
        <v>0</v>
      </c>
      <c r="AH41">
        <v>37.483672979056443</v>
      </c>
      <c r="AI41">
        <v>0</v>
      </c>
      <c r="AJ41">
        <v>0</v>
      </c>
      <c r="AK41">
        <v>12.594984501073155</v>
      </c>
      <c r="AL41">
        <v>19.362455218416525</v>
      </c>
      <c r="AM41">
        <v>0</v>
      </c>
      <c r="AN41">
        <v>0</v>
      </c>
      <c r="AO41">
        <v>0</v>
      </c>
      <c r="AP41">
        <v>0.94170289881922142</v>
      </c>
      <c r="AQ41">
        <v>0</v>
      </c>
      <c r="AR41">
        <v>9.0636917615942032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712.8912502260182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124.15258399878022</v>
      </c>
      <c r="L42">
        <v>33.969413248121597</v>
      </c>
      <c r="M42">
        <v>0</v>
      </c>
      <c r="N42">
        <v>29.100588678283039</v>
      </c>
      <c r="O42">
        <v>48.872628382450735</v>
      </c>
      <c r="P42">
        <v>43.048034653312783</v>
      </c>
      <c r="Q42">
        <v>4.2006909785202868</v>
      </c>
      <c r="R42">
        <v>10.390901617774565</v>
      </c>
      <c r="S42">
        <v>6.4731621514799755</v>
      </c>
      <c r="T42">
        <v>0</v>
      </c>
      <c r="U42">
        <v>227.4</v>
      </c>
      <c r="V42">
        <v>5.0898990242914977</v>
      </c>
      <c r="W42">
        <v>10.856276647554413</v>
      </c>
      <c r="X42">
        <v>36.350959409578572</v>
      </c>
      <c r="Y42">
        <v>0</v>
      </c>
      <c r="Z42">
        <v>3.1962953599999997</v>
      </c>
      <c r="AA42">
        <v>3.4430782828176287</v>
      </c>
      <c r="AB42">
        <v>9.6838366899886434</v>
      </c>
      <c r="AC42">
        <v>7.1218865668903444</v>
      </c>
      <c r="AD42">
        <v>6.716624525416095</v>
      </c>
      <c r="AE42">
        <v>12.116807626125919</v>
      </c>
      <c r="AF42">
        <v>0</v>
      </c>
      <c r="AG42">
        <v>0</v>
      </c>
      <c r="AH42">
        <v>37.483672979056443</v>
      </c>
      <c r="AI42">
        <v>0</v>
      </c>
      <c r="AJ42">
        <v>0</v>
      </c>
      <c r="AK42">
        <v>12.594984501073155</v>
      </c>
      <c r="AL42">
        <v>19.362455218416525</v>
      </c>
      <c r="AM42">
        <v>0</v>
      </c>
      <c r="AN42">
        <v>0</v>
      </c>
      <c r="AO42">
        <v>0</v>
      </c>
      <c r="AP42">
        <v>0.94170289881922142</v>
      </c>
      <c r="AQ42">
        <v>0</v>
      </c>
      <c r="AR42">
        <v>9.0636917615942032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709.44817168921554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124.15258399878022</v>
      </c>
      <c r="L43">
        <v>33.923891280809478</v>
      </c>
      <c r="M43">
        <v>0</v>
      </c>
      <c r="N43">
        <v>29.100588678283039</v>
      </c>
      <c r="O43">
        <v>48.872628382450735</v>
      </c>
      <c r="P43">
        <v>43.048034653312783</v>
      </c>
      <c r="Q43">
        <v>4.2006909785202868</v>
      </c>
      <c r="R43">
        <v>10.390901617774565</v>
      </c>
      <c r="S43">
        <v>6.4731621514799755</v>
      </c>
      <c r="T43">
        <v>0</v>
      </c>
      <c r="U43">
        <v>227.4</v>
      </c>
      <c r="V43">
        <v>5.0898990242914977</v>
      </c>
      <c r="W43">
        <v>10.856276647554413</v>
      </c>
      <c r="X43">
        <v>36.350959409578572</v>
      </c>
      <c r="Y43">
        <v>0</v>
      </c>
      <c r="Z43">
        <v>3.1962953599999997</v>
      </c>
      <c r="AA43">
        <v>0</v>
      </c>
      <c r="AB43">
        <v>9.6838366899886434</v>
      </c>
      <c r="AC43">
        <v>7.1218865668903444</v>
      </c>
      <c r="AD43">
        <v>4.4777498257343789</v>
      </c>
      <c r="AE43">
        <v>12.116807626125919</v>
      </c>
      <c r="AF43">
        <v>0</v>
      </c>
      <c r="AG43">
        <v>0</v>
      </c>
      <c r="AH43">
        <v>37.483672979056443</v>
      </c>
      <c r="AI43">
        <v>0</v>
      </c>
      <c r="AJ43">
        <v>0</v>
      </c>
      <c r="AK43">
        <v>12.594984501073155</v>
      </c>
      <c r="AL43">
        <v>19.362455218416525</v>
      </c>
      <c r="AM43">
        <v>0</v>
      </c>
      <c r="AN43">
        <v>0</v>
      </c>
      <c r="AO43">
        <v>0</v>
      </c>
      <c r="AP43">
        <v>0.94170289881922142</v>
      </c>
      <c r="AQ43">
        <v>0</v>
      </c>
      <c r="AR43">
        <v>10.822318399999999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705.47932337780981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124.15258399878022</v>
      </c>
      <c r="L44">
        <v>33.923891280809478</v>
      </c>
      <c r="M44">
        <v>0</v>
      </c>
      <c r="N44">
        <v>29.100588678283039</v>
      </c>
      <c r="O44">
        <v>48.872628382450735</v>
      </c>
      <c r="P44">
        <v>43.048034653312783</v>
      </c>
      <c r="Q44">
        <v>4.2006909785202868</v>
      </c>
      <c r="R44">
        <v>10.390901617774565</v>
      </c>
      <c r="S44">
        <v>6.4731621514799755</v>
      </c>
      <c r="T44">
        <v>0</v>
      </c>
      <c r="U44">
        <v>227.4</v>
      </c>
      <c r="V44">
        <v>5.0898990242914977</v>
      </c>
      <c r="W44">
        <v>10.856276647554413</v>
      </c>
      <c r="X44">
        <v>36.350959409578572</v>
      </c>
      <c r="Y44">
        <v>0</v>
      </c>
      <c r="Z44">
        <v>3.1962953599999997</v>
      </c>
      <c r="AA44">
        <v>0</v>
      </c>
      <c r="AB44">
        <v>9.6838366899886434</v>
      </c>
      <c r="AC44">
        <v>7.1218865668903444</v>
      </c>
      <c r="AD44">
        <v>4.4777498257343789</v>
      </c>
      <c r="AE44">
        <v>12.116807626125919</v>
      </c>
      <c r="AF44">
        <v>0</v>
      </c>
      <c r="AG44">
        <v>0</v>
      </c>
      <c r="AH44">
        <v>37.483672979056443</v>
      </c>
      <c r="AI44">
        <v>0</v>
      </c>
      <c r="AJ44">
        <v>0</v>
      </c>
      <c r="AK44">
        <v>12.594984501073155</v>
      </c>
      <c r="AL44">
        <v>19.362455218416525</v>
      </c>
      <c r="AM44">
        <v>0</v>
      </c>
      <c r="AN44">
        <v>0</v>
      </c>
      <c r="AO44">
        <v>0</v>
      </c>
      <c r="AP44">
        <v>0.94170289881922142</v>
      </c>
      <c r="AQ44">
        <v>0</v>
      </c>
      <c r="AR44">
        <v>10.822318399999999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705.47932337780981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89.739715118867394</v>
      </c>
      <c r="L45">
        <v>33.923891280809478</v>
      </c>
      <c r="M45">
        <v>0</v>
      </c>
      <c r="N45">
        <v>29.100588678283039</v>
      </c>
      <c r="O45">
        <v>48.872628382450735</v>
      </c>
      <c r="P45">
        <v>43.048034653312783</v>
      </c>
      <c r="Q45">
        <v>4.2006909785202868</v>
      </c>
      <c r="R45">
        <v>10.390901617774565</v>
      </c>
      <c r="S45">
        <v>6.4731621514799755</v>
      </c>
      <c r="T45">
        <v>0</v>
      </c>
      <c r="U45">
        <v>227.4</v>
      </c>
      <c r="V45">
        <v>4.880245651223321</v>
      </c>
      <c r="W45">
        <v>10.856276647554413</v>
      </c>
      <c r="X45">
        <v>36.350959409578572</v>
      </c>
      <c r="Y45">
        <v>0</v>
      </c>
      <c r="Z45">
        <v>3.1962953599999997</v>
      </c>
      <c r="AA45">
        <v>0</v>
      </c>
      <c r="AB45">
        <v>9.6838366899886434</v>
      </c>
      <c r="AC45">
        <v>7.1218865668903444</v>
      </c>
      <c r="AD45">
        <v>4.4777498257343789</v>
      </c>
      <c r="AE45">
        <v>12.116807626125919</v>
      </c>
      <c r="AF45">
        <v>0</v>
      </c>
      <c r="AG45">
        <v>0</v>
      </c>
      <c r="AH45">
        <v>37.483672979056443</v>
      </c>
      <c r="AI45">
        <v>0</v>
      </c>
      <c r="AJ45">
        <v>0</v>
      </c>
      <c r="AK45">
        <v>12.594984501073155</v>
      </c>
      <c r="AL45">
        <v>19.362455218416525</v>
      </c>
      <c r="AM45">
        <v>0</v>
      </c>
      <c r="AN45">
        <v>0</v>
      </c>
      <c r="AO45">
        <v>0</v>
      </c>
      <c r="AP45">
        <v>1.4125542212500417</v>
      </c>
      <c r="AQ45">
        <v>0</v>
      </c>
      <c r="AR45">
        <v>10.822318399999999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671.32765244725965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89.739715118867394</v>
      </c>
      <c r="L46">
        <v>33.923891280809478</v>
      </c>
      <c r="M46">
        <v>0</v>
      </c>
      <c r="N46">
        <v>29.100588678283039</v>
      </c>
      <c r="O46">
        <v>48.872628382450735</v>
      </c>
      <c r="P46">
        <v>43.048034653312783</v>
      </c>
      <c r="Q46">
        <v>4.2006909785202868</v>
      </c>
      <c r="R46">
        <v>10.390901617774565</v>
      </c>
      <c r="S46">
        <v>6.4731621514799755</v>
      </c>
      <c r="T46">
        <v>0</v>
      </c>
      <c r="U46">
        <v>227.4</v>
      </c>
      <c r="V46">
        <v>5.08997971101146</v>
      </c>
      <c r="W46">
        <v>10.856276647554413</v>
      </c>
      <c r="X46">
        <v>36.350959409578572</v>
      </c>
      <c r="Y46">
        <v>0</v>
      </c>
      <c r="Z46">
        <v>3.1962953599999997</v>
      </c>
      <c r="AA46">
        <v>0</v>
      </c>
      <c r="AB46">
        <v>9.6838366899886434</v>
      </c>
      <c r="AC46">
        <v>7.1218865668903444</v>
      </c>
      <c r="AD46">
        <v>4.4777498257343789</v>
      </c>
      <c r="AE46">
        <v>12.116807626125919</v>
      </c>
      <c r="AF46">
        <v>0</v>
      </c>
      <c r="AG46">
        <v>0</v>
      </c>
      <c r="AH46">
        <v>37.483672979056443</v>
      </c>
      <c r="AI46">
        <v>0</v>
      </c>
      <c r="AJ46">
        <v>0</v>
      </c>
      <c r="AK46">
        <v>12.594984501073155</v>
      </c>
      <c r="AL46">
        <v>19.362455218416525</v>
      </c>
      <c r="AM46">
        <v>0</v>
      </c>
      <c r="AN46">
        <v>0</v>
      </c>
      <c r="AO46">
        <v>0</v>
      </c>
      <c r="AP46">
        <v>1.4125542212500417</v>
      </c>
      <c r="AQ46">
        <v>0</v>
      </c>
      <c r="AR46">
        <v>8.9284127307971008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669.64348083784478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89.739715118867394</v>
      </c>
      <c r="L47">
        <v>33.923891280809478</v>
      </c>
      <c r="M47">
        <v>0</v>
      </c>
      <c r="N47">
        <v>29.100588678283039</v>
      </c>
      <c r="O47">
        <v>48.872628382450735</v>
      </c>
      <c r="P47">
        <v>43.048034653312783</v>
      </c>
      <c r="Q47">
        <v>4.2006909785202868</v>
      </c>
      <c r="R47">
        <v>10.390901617774565</v>
      </c>
      <c r="S47">
        <v>6.4731621514799755</v>
      </c>
      <c r="T47">
        <v>0</v>
      </c>
      <c r="U47">
        <v>227.4</v>
      </c>
      <c r="V47">
        <v>5.08997971101146</v>
      </c>
      <c r="W47">
        <v>10.856276647554413</v>
      </c>
      <c r="X47">
        <v>36.350959409578572</v>
      </c>
      <c r="Y47">
        <v>0</v>
      </c>
      <c r="Z47">
        <v>1.5981476799999998</v>
      </c>
      <c r="AA47">
        <v>0</v>
      </c>
      <c r="AB47">
        <v>9.6838366899886434</v>
      </c>
      <c r="AC47">
        <v>7.1218865668903444</v>
      </c>
      <c r="AD47">
        <v>4.4777498257343789</v>
      </c>
      <c r="AE47">
        <v>12.116807626125919</v>
      </c>
      <c r="AF47">
        <v>0</v>
      </c>
      <c r="AG47">
        <v>0</v>
      </c>
      <c r="AH47">
        <v>37.483672979056443</v>
      </c>
      <c r="AI47">
        <v>0</v>
      </c>
      <c r="AJ47">
        <v>0</v>
      </c>
      <c r="AK47">
        <v>12.594984501073155</v>
      </c>
      <c r="AL47">
        <v>19.362455218416525</v>
      </c>
      <c r="AM47">
        <v>0</v>
      </c>
      <c r="AN47">
        <v>0</v>
      </c>
      <c r="AO47">
        <v>0</v>
      </c>
      <c r="AP47">
        <v>0.94170289881922142</v>
      </c>
      <c r="AQ47">
        <v>0</v>
      </c>
      <c r="AR47">
        <v>8.9284127307971008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667.57448183541396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89.739715118867394</v>
      </c>
      <c r="L48">
        <v>33.923891280809478</v>
      </c>
      <c r="M48">
        <v>0</v>
      </c>
      <c r="N48">
        <v>29.100588678283039</v>
      </c>
      <c r="O48">
        <v>48.872628382450735</v>
      </c>
      <c r="P48">
        <v>43.048034653312783</v>
      </c>
      <c r="Q48">
        <v>4.2006909785202868</v>
      </c>
      <c r="R48">
        <v>10.390901617774565</v>
      </c>
      <c r="S48">
        <v>6.4731621514799755</v>
      </c>
      <c r="T48">
        <v>0</v>
      </c>
      <c r="U48">
        <v>227.4</v>
      </c>
      <c r="V48">
        <v>5.08997971101146</v>
      </c>
      <c r="W48">
        <v>10.856276647554413</v>
      </c>
      <c r="X48">
        <v>36.350959409578572</v>
      </c>
      <c r="Y48">
        <v>0</v>
      </c>
      <c r="Z48">
        <v>1.5981476799999998</v>
      </c>
      <c r="AA48">
        <v>0</v>
      </c>
      <c r="AB48">
        <v>9.6838366899886434</v>
      </c>
      <c r="AC48">
        <v>7.1218865668903444</v>
      </c>
      <c r="AD48">
        <v>4.4777498257343789</v>
      </c>
      <c r="AE48">
        <v>12.116807626125919</v>
      </c>
      <c r="AF48">
        <v>0</v>
      </c>
      <c r="AG48">
        <v>0</v>
      </c>
      <c r="AH48">
        <v>37.483672979056443</v>
      </c>
      <c r="AI48">
        <v>0</v>
      </c>
      <c r="AJ48">
        <v>0</v>
      </c>
      <c r="AK48">
        <v>12.594984501073155</v>
      </c>
      <c r="AL48">
        <v>19.362455218416525</v>
      </c>
      <c r="AM48">
        <v>0</v>
      </c>
      <c r="AN48">
        <v>0</v>
      </c>
      <c r="AO48">
        <v>0</v>
      </c>
      <c r="AP48">
        <v>0.94170289881922142</v>
      </c>
      <c r="AQ48">
        <v>0</v>
      </c>
      <c r="AR48">
        <v>8.9284127307971008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667.57448183541396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89.739715118867394</v>
      </c>
      <c r="L49">
        <v>33.923891280809478</v>
      </c>
      <c r="M49">
        <v>0</v>
      </c>
      <c r="N49">
        <v>29.100588678283039</v>
      </c>
      <c r="O49">
        <v>48.872628382450735</v>
      </c>
      <c r="P49">
        <v>43.048034653312783</v>
      </c>
      <c r="Q49">
        <v>4.2006909785202868</v>
      </c>
      <c r="R49">
        <v>10.390901617774565</v>
      </c>
      <c r="S49">
        <v>6.4731621514799755</v>
      </c>
      <c r="T49">
        <v>0</v>
      </c>
      <c r="U49">
        <v>227.4</v>
      </c>
      <c r="V49">
        <v>5.08997971101146</v>
      </c>
      <c r="W49">
        <v>10.856276647554413</v>
      </c>
      <c r="X49">
        <v>36.350959409578572</v>
      </c>
      <c r="Y49">
        <v>0</v>
      </c>
      <c r="Z49">
        <v>1.5981476799999998</v>
      </c>
      <c r="AA49">
        <v>0</v>
      </c>
      <c r="AB49">
        <v>9.6838366899886434</v>
      </c>
      <c r="AC49">
        <v>7.1218865668903444</v>
      </c>
      <c r="AD49">
        <v>4.4777498257343789</v>
      </c>
      <c r="AE49">
        <v>12.116807626125919</v>
      </c>
      <c r="AF49">
        <v>0</v>
      </c>
      <c r="AG49">
        <v>0</v>
      </c>
      <c r="AH49">
        <v>37.483672979056443</v>
      </c>
      <c r="AI49">
        <v>0</v>
      </c>
      <c r="AJ49">
        <v>0</v>
      </c>
      <c r="AK49">
        <v>12.594984501073155</v>
      </c>
      <c r="AL49">
        <v>19.362455218416525</v>
      </c>
      <c r="AM49">
        <v>0</v>
      </c>
      <c r="AN49">
        <v>0</v>
      </c>
      <c r="AO49">
        <v>0</v>
      </c>
      <c r="AP49">
        <v>1.4125542212500417</v>
      </c>
      <c r="AQ49">
        <v>0</v>
      </c>
      <c r="AR49">
        <v>10.822318399999999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669.93923882704769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89.739715118867394</v>
      </c>
      <c r="L50">
        <v>33.923891280809478</v>
      </c>
      <c r="M50">
        <v>0</v>
      </c>
      <c r="N50">
        <v>29.100588678283039</v>
      </c>
      <c r="O50">
        <v>48.872628382450735</v>
      </c>
      <c r="P50">
        <v>43.048034653312783</v>
      </c>
      <c r="Q50">
        <v>4.2006909785202868</v>
      </c>
      <c r="R50">
        <v>10.390901617774565</v>
      </c>
      <c r="S50">
        <v>6.4731621514799755</v>
      </c>
      <c r="T50">
        <v>0</v>
      </c>
      <c r="U50">
        <v>227.4</v>
      </c>
      <c r="V50">
        <v>5.08997971101146</v>
      </c>
      <c r="W50">
        <v>10.856276647554413</v>
      </c>
      <c r="X50">
        <v>36.350959409578572</v>
      </c>
      <c r="Y50">
        <v>0</v>
      </c>
      <c r="Z50">
        <v>1.5981476799999998</v>
      </c>
      <c r="AA50">
        <v>0</v>
      </c>
      <c r="AB50">
        <v>9.6838366899886434</v>
      </c>
      <c r="AC50">
        <v>7.1218865668903444</v>
      </c>
      <c r="AD50">
        <v>4.4777498257343789</v>
      </c>
      <c r="AE50">
        <v>12.116807626125919</v>
      </c>
      <c r="AF50">
        <v>0</v>
      </c>
      <c r="AG50">
        <v>0</v>
      </c>
      <c r="AH50">
        <v>37.483672979056443</v>
      </c>
      <c r="AI50">
        <v>0</v>
      </c>
      <c r="AJ50">
        <v>0</v>
      </c>
      <c r="AK50">
        <v>12.594984501073155</v>
      </c>
      <c r="AL50">
        <v>19.362455218416525</v>
      </c>
      <c r="AM50">
        <v>0</v>
      </c>
      <c r="AN50">
        <v>0</v>
      </c>
      <c r="AO50">
        <v>0</v>
      </c>
      <c r="AP50">
        <v>1.4125542212500417</v>
      </c>
      <c r="AQ50">
        <v>0</v>
      </c>
      <c r="AR50">
        <v>10.822318399999999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669.93923882704769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89.739715118867394</v>
      </c>
      <c r="L51">
        <v>33.923891280809478</v>
      </c>
      <c r="M51">
        <v>0</v>
      </c>
      <c r="N51">
        <v>29.100588678283039</v>
      </c>
      <c r="O51">
        <v>48.872628382450735</v>
      </c>
      <c r="P51">
        <v>43.048034653312783</v>
      </c>
      <c r="Q51">
        <v>4.1946358469170804</v>
      </c>
      <c r="R51">
        <v>10.390970086734692</v>
      </c>
      <c r="S51">
        <v>6.4725947757459101</v>
      </c>
      <c r="T51">
        <v>0</v>
      </c>
      <c r="U51">
        <v>227.4</v>
      </c>
      <c r="V51">
        <v>5.08997971101146</v>
      </c>
      <c r="W51">
        <v>10.856276647554413</v>
      </c>
      <c r="X51">
        <v>36.350959409578572</v>
      </c>
      <c r="Y51">
        <v>0</v>
      </c>
      <c r="Z51">
        <v>1.5981476799999998</v>
      </c>
      <c r="AA51">
        <v>0</v>
      </c>
      <c r="AB51">
        <v>9.6838366899886434</v>
      </c>
      <c r="AC51">
        <v>7.1218865668903444</v>
      </c>
      <c r="AD51">
        <v>4.4777498257343789</v>
      </c>
      <c r="AE51">
        <v>12.116807626125919</v>
      </c>
      <c r="AF51">
        <v>0</v>
      </c>
      <c r="AG51">
        <v>0</v>
      </c>
      <c r="AH51">
        <v>37.483672979056443</v>
      </c>
      <c r="AI51">
        <v>0</v>
      </c>
      <c r="AJ51">
        <v>0</v>
      </c>
      <c r="AK51">
        <v>12.594984501073155</v>
      </c>
      <c r="AL51">
        <v>19.362455218416525</v>
      </c>
      <c r="AM51">
        <v>0</v>
      </c>
      <c r="AN51">
        <v>0</v>
      </c>
      <c r="AO51">
        <v>0</v>
      </c>
      <c r="AP51">
        <v>2.9820590526154103</v>
      </c>
      <c r="AQ51">
        <v>0</v>
      </c>
      <c r="AR51">
        <v>10.822318399999999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671.50218962003601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89.739715118867394</v>
      </c>
      <c r="L52">
        <v>33.923891280809478</v>
      </c>
      <c r="M52">
        <v>0</v>
      </c>
      <c r="N52">
        <v>29.100588678283039</v>
      </c>
      <c r="O52">
        <v>48.872628382450735</v>
      </c>
      <c r="P52">
        <v>43.048034653312783</v>
      </c>
      <c r="Q52">
        <v>4.1946358469170804</v>
      </c>
      <c r="R52">
        <v>10.390970086734692</v>
      </c>
      <c r="S52">
        <v>6.4725947757459101</v>
      </c>
      <c r="T52">
        <v>0</v>
      </c>
      <c r="U52">
        <v>227.4</v>
      </c>
      <c r="V52">
        <v>5.08997971101146</v>
      </c>
      <c r="W52">
        <v>10.856276647554413</v>
      </c>
      <c r="X52">
        <v>36.350959409578572</v>
      </c>
      <c r="Y52">
        <v>0</v>
      </c>
      <c r="Z52">
        <v>1.5981476799999998</v>
      </c>
      <c r="AA52">
        <v>0</v>
      </c>
      <c r="AB52">
        <v>9.6838366899886434</v>
      </c>
      <c r="AC52">
        <v>7.1218865668903444</v>
      </c>
      <c r="AD52">
        <v>4.4777498257343789</v>
      </c>
      <c r="AE52">
        <v>12.116807626125919</v>
      </c>
      <c r="AF52">
        <v>0</v>
      </c>
      <c r="AG52">
        <v>0</v>
      </c>
      <c r="AH52">
        <v>37.483672979056443</v>
      </c>
      <c r="AI52">
        <v>0</v>
      </c>
      <c r="AJ52">
        <v>0</v>
      </c>
      <c r="AK52">
        <v>12.594984501073155</v>
      </c>
      <c r="AL52">
        <v>19.362455218416525</v>
      </c>
      <c r="AM52">
        <v>0</v>
      </c>
      <c r="AN52">
        <v>0</v>
      </c>
      <c r="AO52">
        <v>0</v>
      </c>
      <c r="AP52">
        <v>2.9820590526154103</v>
      </c>
      <c r="AQ52">
        <v>0</v>
      </c>
      <c r="AR52">
        <v>8.9284127307971008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669.60828395083308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89.739715118867394</v>
      </c>
      <c r="L53">
        <v>33.923891280809478</v>
      </c>
      <c r="M53">
        <v>0</v>
      </c>
      <c r="N53">
        <v>29.100588678283039</v>
      </c>
      <c r="O53">
        <v>48.872628382450735</v>
      </c>
      <c r="P53">
        <v>43.048034653312783</v>
      </c>
      <c r="Q53">
        <v>4.1946358469170804</v>
      </c>
      <c r="R53">
        <v>10.390970086734692</v>
      </c>
      <c r="S53">
        <v>6.4725947757459101</v>
      </c>
      <c r="T53">
        <v>0</v>
      </c>
      <c r="U53">
        <v>227.4</v>
      </c>
      <c r="V53">
        <v>5.08997971101146</v>
      </c>
      <c r="W53">
        <v>10.856276647554413</v>
      </c>
      <c r="X53">
        <v>36.350959409578572</v>
      </c>
      <c r="Y53">
        <v>0</v>
      </c>
      <c r="Z53">
        <v>1.5981476799999998</v>
      </c>
      <c r="AA53">
        <v>0</v>
      </c>
      <c r="AB53">
        <v>9.6838366899886434</v>
      </c>
      <c r="AC53">
        <v>7.1218865668903444</v>
      </c>
      <c r="AD53">
        <v>4.4777498257343789</v>
      </c>
      <c r="AE53">
        <v>12.116807626125919</v>
      </c>
      <c r="AF53">
        <v>0</v>
      </c>
      <c r="AG53">
        <v>0</v>
      </c>
      <c r="AH53">
        <v>37.483672979056443</v>
      </c>
      <c r="AI53">
        <v>0</v>
      </c>
      <c r="AJ53">
        <v>0</v>
      </c>
      <c r="AK53">
        <v>12.594984501073155</v>
      </c>
      <c r="AL53">
        <v>19.362455218416525</v>
      </c>
      <c r="AM53">
        <v>0</v>
      </c>
      <c r="AN53">
        <v>0</v>
      </c>
      <c r="AO53">
        <v>0</v>
      </c>
      <c r="AP53">
        <v>2.9820590526154103</v>
      </c>
      <c r="AQ53">
        <v>0</v>
      </c>
      <c r="AR53">
        <v>8.9284127307971008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669.60828395083308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89.739715118867394</v>
      </c>
      <c r="L54">
        <v>33.923891280809478</v>
      </c>
      <c r="M54">
        <v>0</v>
      </c>
      <c r="N54">
        <v>29.100588678283039</v>
      </c>
      <c r="O54">
        <v>48.872628382450735</v>
      </c>
      <c r="P54">
        <v>43.048034653312783</v>
      </c>
      <c r="Q54">
        <v>4.1946358469170804</v>
      </c>
      <c r="R54">
        <v>10.390970086734692</v>
      </c>
      <c r="S54">
        <v>6.4725947757459101</v>
      </c>
      <c r="T54">
        <v>0</v>
      </c>
      <c r="U54">
        <v>227.4</v>
      </c>
      <c r="V54">
        <v>5.08997971101146</v>
      </c>
      <c r="W54">
        <v>10.856276647554413</v>
      </c>
      <c r="X54">
        <v>36.350959409578572</v>
      </c>
      <c r="Y54">
        <v>0</v>
      </c>
      <c r="Z54">
        <v>1.5981476799999998</v>
      </c>
      <c r="AA54">
        <v>0</v>
      </c>
      <c r="AB54">
        <v>9.6838366899886434</v>
      </c>
      <c r="AC54">
        <v>7.1218865668903444</v>
      </c>
      <c r="AD54">
        <v>4.4777498257343789</v>
      </c>
      <c r="AE54">
        <v>12.116807626125919</v>
      </c>
      <c r="AF54">
        <v>0</v>
      </c>
      <c r="AG54">
        <v>0</v>
      </c>
      <c r="AH54">
        <v>37.483672979056443</v>
      </c>
      <c r="AI54">
        <v>0</v>
      </c>
      <c r="AJ54">
        <v>0</v>
      </c>
      <c r="AK54">
        <v>12.594984501073155</v>
      </c>
      <c r="AL54">
        <v>19.362455218416525</v>
      </c>
      <c r="AM54">
        <v>0</v>
      </c>
      <c r="AN54">
        <v>0</v>
      </c>
      <c r="AO54">
        <v>0</v>
      </c>
      <c r="AP54">
        <v>2.9820590526154103</v>
      </c>
      <c r="AQ54">
        <v>0</v>
      </c>
      <c r="AR54">
        <v>8.9284127307971008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669.60828395083308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86.590775184402005</v>
      </c>
      <c r="L55">
        <v>33.923891280809478</v>
      </c>
      <c r="M55">
        <v>0</v>
      </c>
      <c r="N55">
        <v>29.100588678283039</v>
      </c>
      <c r="O55">
        <v>48.872628382450735</v>
      </c>
      <c r="P55">
        <v>43.048034653312783</v>
      </c>
      <c r="Q55">
        <v>4.1946358469170804</v>
      </c>
      <c r="R55">
        <v>10.390970086734692</v>
      </c>
      <c r="S55">
        <v>6.4725947757459101</v>
      </c>
      <c r="T55">
        <v>0</v>
      </c>
      <c r="U55">
        <v>227.4</v>
      </c>
      <c r="V55">
        <v>5.08997971101146</v>
      </c>
      <c r="W55">
        <v>10.856276647554413</v>
      </c>
      <c r="X55">
        <v>36.350959409578572</v>
      </c>
      <c r="Y55">
        <v>0</v>
      </c>
      <c r="Z55">
        <v>1.5981476799999998</v>
      </c>
      <c r="AA55">
        <v>0</v>
      </c>
      <c r="AB55">
        <v>9.6838366899886434</v>
      </c>
      <c r="AC55">
        <v>7.1218865668903444</v>
      </c>
      <c r="AD55">
        <v>4.4777498257343789</v>
      </c>
      <c r="AE55">
        <v>12.116807626125919</v>
      </c>
      <c r="AF55">
        <v>0</v>
      </c>
      <c r="AG55">
        <v>0</v>
      </c>
      <c r="AH55">
        <v>37.483672979056443</v>
      </c>
      <c r="AI55">
        <v>0.87346603683310553</v>
      </c>
      <c r="AJ55">
        <v>0</v>
      </c>
      <c r="AK55">
        <v>12.594984501073155</v>
      </c>
      <c r="AL55">
        <v>19.362455218416525</v>
      </c>
      <c r="AM55">
        <v>0</v>
      </c>
      <c r="AN55">
        <v>0</v>
      </c>
      <c r="AO55">
        <v>0</v>
      </c>
      <c r="AP55">
        <v>0.94170289881922142</v>
      </c>
      <c r="AQ55">
        <v>0</v>
      </c>
      <c r="AR55">
        <v>10.822318399999999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667.18635956860749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86.590775184402005</v>
      </c>
      <c r="L56">
        <v>33.923891280809478</v>
      </c>
      <c r="M56">
        <v>0</v>
      </c>
      <c r="N56">
        <v>29.100588678283039</v>
      </c>
      <c r="O56">
        <v>48.872628382450735</v>
      </c>
      <c r="P56">
        <v>43.048034653312783</v>
      </c>
      <c r="Q56">
        <v>4.1946358469170804</v>
      </c>
      <c r="R56">
        <v>10.390970086734692</v>
      </c>
      <c r="S56">
        <v>6.4725947757459101</v>
      </c>
      <c r="T56">
        <v>0</v>
      </c>
      <c r="U56">
        <v>227.4</v>
      </c>
      <c r="V56">
        <v>5.08997971101146</v>
      </c>
      <c r="W56">
        <v>10.856276647554413</v>
      </c>
      <c r="X56">
        <v>36.350959409578572</v>
      </c>
      <c r="Y56">
        <v>0</v>
      </c>
      <c r="Z56">
        <v>1.5981476799999998</v>
      </c>
      <c r="AA56">
        <v>0</v>
      </c>
      <c r="AB56">
        <v>9.6838366899886434</v>
      </c>
      <c r="AC56">
        <v>7.1218865668903444</v>
      </c>
      <c r="AD56">
        <v>4.4777498257343789</v>
      </c>
      <c r="AE56">
        <v>12.116807626125919</v>
      </c>
      <c r="AF56">
        <v>0</v>
      </c>
      <c r="AG56">
        <v>0</v>
      </c>
      <c r="AH56">
        <v>37.483672979056443</v>
      </c>
      <c r="AI56">
        <v>0.87346603683310553</v>
      </c>
      <c r="AJ56">
        <v>0</v>
      </c>
      <c r="AK56">
        <v>12.594984501073155</v>
      </c>
      <c r="AL56">
        <v>19.362455218416525</v>
      </c>
      <c r="AM56">
        <v>0</v>
      </c>
      <c r="AN56">
        <v>0</v>
      </c>
      <c r="AO56">
        <v>0</v>
      </c>
      <c r="AP56">
        <v>0.94170289881922142</v>
      </c>
      <c r="AQ56">
        <v>0</v>
      </c>
      <c r="AR56">
        <v>10.822318399999999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667.18635956860749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86.590775184402005</v>
      </c>
      <c r="L57">
        <v>33.923891280809478</v>
      </c>
      <c r="M57">
        <v>0</v>
      </c>
      <c r="N57">
        <v>29.100588678283039</v>
      </c>
      <c r="O57">
        <v>48.872628382450735</v>
      </c>
      <c r="P57">
        <v>41.788092175654853</v>
      </c>
      <c r="Q57">
        <v>4.1946358469170804</v>
      </c>
      <c r="R57">
        <v>10.390970086734692</v>
      </c>
      <c r="S57">
        <v>6.4725947757459101</v>
      </c>
      <c r="T57">
        <v>0</v>
      </c>
      <c r="U57">
        <v>227.4</v>
      </c>
      <c r="V57">
        <v>5.08997971101146</v>
      </c>
      <c r="W57">
        <v>10.856276647554413</v>
      </c>
      <c r="X57">
        <v>36.350959409578572</v>
      </c>
      <c r="Y57">
        <v>0</v>
      </c>
      <c r="Z57">
        <v>1.5981476799999998</v>
      </c>
      <c r="AA57">
        <v>2.9040809722222232</v>
      </c>
      <c r="AB57">
        <v>9.6838366899886434</v>
      </c>
      <c r="AC57">
        <v>7.1218865668903444</v>
      </c>
      <c r="AD57">
        <v>4.4777498257343789</v>
      </c>
      <c r="AE57">
        <v>12.116807626125919</v>
      </c>
      <c r="AF57">
        <v>0</v>
      </c>
      <c r="AG57">
        <v>0</v>
      </c>
      <c r="AH57">
        <v>37.483672979056443</v>
      </c>
      <c r="AI57">
        <v>0.87346603683310553</v>
      </c>
      <c r="AJ57">
        <v>0</v>
      </c>
      <c r="AK57">
        <v>12.594984501073155</v>
      </c>
      <c r="AL57">
        <v>19.362455218416525</v>
      </c>
      <c r="AM57">
        <v>0</v>
      </c>
      <c r="AN57">
        <v>0</v>
      </c>
      <c r="AO57">
        <v>0</v>
      </c>
      <c r="AP57">
        <v>0.94170289881922142</v>
      </c>
      <c r="AQ57">
        <v>0</v>
      </c>
      <c r="AR57">
        <v>10.822318399999999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668.83049806317172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86.590519243692441</v>
      </c>
      <c r="L58">
        <v>33.771559290067145</v>
      </c>
      <c r="M58">
        <v>0</v>
      </c>
      <c r="N58">
        <v>28.540376691394403</v>
      </c>
      <c r="O58">
        <v>47.858740693161117</v>
      </c>
      <c r="P58">
        <v>39.831482377478103</v>
      </c>
      <c r="Q58">
        <v>4.1946358469170804</v>
      </c>
      <c r="R58">
        <v>10.390970086734692</v>
      </c>
      <c r="S58">
        <v>6.4725947757459101</v>
      </c>
      <c r="T58">
        <v>0</v>
      </c>
      <c r="U58">
        <v>227.4</v>
      </c>
      <c r="V58">
        <v>5.08997971101146</v>
      </c>
      <c r="W58">
        <v>10.856276647554413</v>
      </c>
      <c r="X58">
        <v>36.079473854524949</v>
      </c>
      <c r="Y58">
        <v>0</v>
      </c>
      <c r="Z58">
        <v>1.5981476799999998</v>
      </c>
      <c r="AA58">
        <v>6.8729915072667618</v>
      </c>
      <c r="AB58">
        <v>9.6838366899886434</v>
      </c>
      <c r="AC58">
        <v>7.1218865668903444</v>
      </c>
      <c r="AD58">
        <v>4.4777498257343789</v>
      </c>
      <c r="AE58">
        <v>12.116807626125919</v>
      </c>
      <c r="AF58">
        <v>0</v>
      </c>
      <c r="AG58">
        <v>0</v>
      </c>
      <c r="AH58">
        <v>37.483672979056443</v>
      </c>
      <c r="AI58">
        <v>0.87346603683310553</v>
      </c>
      <c r="AJ58">
        <v>0</v>
      </c>
      <c r="AK58">
        <v>12.594984501073155</v>
      </c>
      <c r="AL58">
        <v>19.362455218416525</v>
      </c>
      <c r="AM58">
        <v>0</v>
      </c>
      <c r="AN58">
        <v>0</v>
      </c>
      <c r="AO58">
        <v>0</v>
      </c>
      <c r="AP58">
        <v>0.94170289881922142</v>
      </c>
      <c r="AQ58">
        <v>0</v>
      </c>
      <c r="AR58">
        <v>8.9284127307971008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666.95071996815284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135.08937821837725</v>
      </c>
      <c r="L59">
        <v>33.77156657686136</v>
      </c>
      <c r="M59">
        <v>0</v>
      </c>
      <c r="N59">
        <v>28.540376691394403</v>
      </c>
      <c r="O59">
        <v>47.858740693161117</v>
      </c>
      <c r="P59">
        <v>41.085715298614218</v>
      </c>
      <c r="Q59">
        <v>4.1965514081996442</v>
      </c>
      <c r="R59">
        <v>10.390975019733714</v>
      </c>
      <c r="S59">
        <v>6.4701311889400914</v>
      </c>
      <c r="T59">
        <v>0</v>
      </c>
      <c r="U59">
        <v>227.4</v>
      </c>
      <c r="V59">
        <v>5.08997971101146</v>
      </c>
      <c r="W59">
        <v>10.856276647554413</v>
      </c>
      <c r="X59">
        <v>36.079473854524949</v>
      </c>
      <c r="Y59">
        <v>0</v>
      </c>
      <c r="Z59">
        <v>1.5981476799999998</v>
      </c>
      <c r="AA59">
        <v>6.8729915072667618</v>
      </c>
      <c r="AB59">
        <v>9.6838366899886434</v>
      </c>
      <c r="AC59">
        <v>7.1218865668903444</v>
      </c>
      <c r="AD59">
        <v>4.4777498257343789</v>
      </c>
      <c r="AE59">
        <v>12.116807626125919</v>
      </c>
      <c r="AF59">
        <v>0</v>
      </c>
      <c r="AG59">
        <v>0</v>
      </c>
      <c r="AH59">
        <v>37.483672979056443</v>
      </c>
      <c r="AI59">
        <v>0.87346603683310553</v>
      </c>
      <c r="AJ59">
        <v>0</v>
      </c>
      <c r="AK59">
        <v>12.594984501073155</v>
      </c>
      <c r="AL59">
        <v>19.362455218416525</v>
      </c>
      <c r="AM59">
        <v>0</v>
      </c>
      <c r="AN59">
        <v>0</v>
      </c>
      <c r="AO59">
        <v>0</v>
      </c>
      <c r="AP59">
        <v>2.9820590526154103</v>
      </c>
      <c r="AQ59">
        <v>0</v>
      </c>
      <c r="AR59">
        <v>8.9284127307971008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718.74363221203998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135.08887457460352</v>
      </c>
      <c r="L60">
        <v>33.773121639679331</v>
      </c>
      <c r="M60">
        <v>0</v>
      </c>
      <c r="N60">
        <v>28.540376691394403</v>
      </c>
      <c r="O60">
        <v>47.858740693161117</v>
      </c>
      <c r="P60">
        <v>41.085715298614218</v>
      </c>
      <c r="Q60">
        <v>4.1965514081996442</v>
      </c>
      <c r="R60">
        <v>10.390975019733714</v>
      </c>
      <c r="S60">
        <v>6.4701311889400914</v>
      </c>
      <c r="T60">
        <v>0</v>
      </c>
      <c r="U60">
        <v>227.4</v>
      </c>
      <c r="V60">
        <v>5.08997971101146</v>
      </c>
      <c r="W60">
        <v>10.856276647554413</v>
      </c>
      <c r="X60">
        <v>36.079473854524949</v>
      </c>
      <c r="Y60">
        <v>0</v>
      </c>
      <c r="Z60">
        <v>1.5981476799999998</v>
      </c>
      <c r="AA60">
        <v>6.8729915072667618</v>
      </c>
      <c r="AB60">
        <v>9.6838366899886434</v>
      </c>
      <c r="AC60">
        <v>7.1218865668903444</v>
      </c>
      <c r="AD60">
        <v>4.4777498257343789</v>
      </c>
      <c r="AE60">
        <v>12.116807626125919</v>
      </c>
      <c r="AF60">
        <v>0</v>
      </c>
      <c r="AG60">
        <v>0</v>
      </c>
      <c r="AH60">
        <v>37.483672979056443</v>
      </c>
      <c r="AI60">
        <v>3.4314738523490469</v>
      </c>
      <c r="AJ60">
        <v>0</v>
      </c>
      <c r="AK60">
        <v>12.594984501073155</v>
      </c>
      <c r="AL60">
        <v>19.362455218416525</v>
      </c>
      <c r="AM60">
        <v>0</v>
      </c>
      <c r="AN60">
        <v>0</v>
      </c>
      <c r="AO60">
        <v>0</v>
      </c>
      <c r="AP60">
        <v>2.9820590526154103</v>
      </c>
      <c r="AQ60">
        <v>0</v>
      </c>
      <c r="AR60">
        <v>8.9284127307971008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721.30269144660031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128.74892739270268</v>
      </c>
      <c r="L61">
        <v>45.478439230142563</v>
      </c>
      <c r="M61">
        <v>0</v>
      </c>
      <c r="N61">
        <v>28.540376691394403</v>
      </c>
      <c r="O61">
        <v>47.858740693161117</v>
      </c>
      <c r="P61">
        <v>41.085715298614218</v>
      </c>
      <c r="Q61">
        <v>3.9591008775267538</v>
      </c>
      <c r="R61">
        <v>10.390975019733714</v>
      </c>
      <c r="S61">
        <v>6.4701311889400914</v>
      </c>
      <c r="T61">
        <v>0</v>
      </c>
      <c r="U61">
        <v>227.4</v>
      </c>
      <c r="V61">
        <v>5.08997971101146</v>
      </c>
      <c r="W61">
        <v>10.856276647554413</v>
      </c>
      <c r="X61">
        <v>36.079473854524949</v>
      </c>
      <c r="Y61">
        <v>0</v>
      </c>
      <c r="Z61">
        <v>1.5981476799999998</v>
      </c>
      <c r="AA61">
        <v>6.8729915072667618</v>
      </c>
      <c r="AB61">
        <v>9.6838366899886434</v>
      </c>
      <c r="AC61">
        <v>7.1218865668903444</v>
      </c>
      <c r="AD61">
        <v>4.4777498257343789</v>
      </c>
      <c r="AE61">
        <v>12.116807626125919</v>
      </c>
      <c r="AF61">
        <v>0</v>
      </c>
      <c r="AG61">
        <v>0</v>
      </c>
      <c r="AH61">
        <v>37.483672979056443</v>
      </c>
      <c r="AI61">
        <v>3.4314738523490469</v>
      </c>
      <c r="AJ61">
        <v>0</v>
      </c>
      <c r="AK61">
        <v>12.594984501073155</v>
      </c>
      <c r="AL61">
        <v>19.362455218416525</v>
      </c>
      <c r="AM61">
        <v>0</v>
      </c>
      <c r="AN61">
        <v>0</v>
      </c>
      <c r="AO61">
        <v>0</v>
      </c>
      <c r="AP61">
        <v>2.9820590526154103</v>
      </c>
      <c r="AQ61">
        <v>0</v>
      </c>
      <c r="AR61">
        <v>10.822318399999999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728.32451699369278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127.09222760381527</v>
      </c>
      <c r="L62">
        <v>53.069144015659091</v>
      </c>
      <c r="M62">
        <v>0</v>
      </c>
      <c r="N62">
        <v>28.540376691394403</v>
      </c>
      <c r="O62">
        <v>47.858740693161117</v>
      </c>
      <c r="P62">
        <v>41.085715298614218</v>
      </c>
      <c r="Q62">
        <v>3.8791190416171224</v>
      </c>
      <c r="R62">
        <v>10.390975019733714</v>
      </c>
      <c r="S62">
        <v>6.4701311889400914</v>
      </c>
      <c r="T62">
        <v>0</v>
      </c>
      <c r="U62">
        <v>227.4</v>
      </c>
      <c r="V62">
        <v>5.08997971101146</v>
      </c>
      <c r="W62">
        <v>10.856276647554413</v>
      </c>
      <c r="X62">
        <v>36.079473854524949</v>
      </c>
      <c r="Y62">
        <v>0</v>
      </c>
      <c r="Z62">
        <v>1.5981476799999998</v>
      </c>
      <c r="AA62">
        <v>6.8729915072667618</v>
      </c>
      <c r="AB62">
        <v>9.6838366899886434</v>
      </c>
      <c r="AC62">
        <v>7.1218865668903444</v>
      </c>
      <c r="AD62">
        <v>4.4777498257343789</v>
      </c>
      <c r="AE62">
        <v>12.116807626125919</v>
      </c>
      <c r="AF62">
        <v>0</v>
      </c>
      <c r="AG62">
        <v>0</v>
      </c>
      <c r="AH62">
        <v>37.483672979056443</v>
      </c>
      <c r="AI62">
        <v>3.4314738523490469</v>
      </c>
      <c r="AJ62">
        <v>0</v>
      </c>
      <c r="AK62">
        <v>12.594984501073155</v>
      </c>
      <c r="AL62">
        <v>19.362455218416525</v>
      </c>
      <c r="AM62">
        <v>0</v>
      </c>
      <c r="AN62">
        <v>0</v>
      </c>
      <c r="AO62">
        <v>0</v>
      </c>
      <c r="AP62">
        <v>2.9820590526154103</v>
      </c>
      <c r="AQ62">
        <v>0</v>
      </c>
      <c r="AR62">
        <v>10.822318399999999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734.1785401544123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152.36898616165038</v>
      </c>
      <c r="L63">
        <v>63.07</v>
      </c>
      <c r="M63">
        <v>0</v>
      </c>
      <c r="N63">
        <v>28.540376691394403</v>
      </c>
      <c r="O63">
        <v>47.858740693161117</v>
      </c>
      <c r="P63">
        <v>41.085715298614218</v>
      </c>
      <c r="Q63">
        <v>4.1969115477497256</v>
      </c>
      <c r="R63">
        <v>10.390975019733714</v>
      </c>
      <c r="S63">
        <v>6.4701311889400914</v>
      </c>
      <c r="T63">
        <v>0</v>
      </c>
      <c r="U63">
        <v>227.4</v>
      </c>
      <c r="V63">
        <v>5.08997971101146</v>
      </c>
      <c r="W63">
        <v>10.856276647554413</v>
      </c>
      <c r="X63">
        <v>36.079473854524949</v>
      </c>
      <c r="Y63">
        <v>0</v>
      </c>
      <c r="Z63">
        <v>1.5981476799999998</v>
      </c>
      <c r="AA63">
        <v>6.1953727407407424</v>
      </c>
      <c r="AB63">
        <v>9.6838366899886434</v>
      </c>
      <c r="AC63">
        <v>7.1218865668903444</v>
      </c>
      <c r="AD63">
        <v>4.4777498257343789</v>
      </c>
      <c r="AE63">
        <v>12.116807626125919</v>
      </c>
      <c r="AF63">
        <v>0</v>
      </c>
      <c r="AG63">
        <v>0</v>
      </c>
      <c r="AH63">
        <v>37.483672979056443</v>
      </c>
      <c r="AI63">
        <v>3.4314738523490469</v>
      </c>
      <c r="AJ63">
        <v>0</v>
      </c>
      <c r="AK63">
        <v>12.594984501073155</v>
      </c>
      <c r="AL63">
        <v>19.362455218416525</v>
      </c>
      <c r="AM63">
        <v>0</v>
      </c>
      <c r="AN63">
        <v>0</v>
      </c>
      <c r="AO63">
        <v>0</v>
      </c>
      <c r="AP63">
        <v>0.94170289881922142</v>
      </c>
      <c r="AQ63">
        <v>0</v>
      </c>
      <c r="AR63">
        <v>10.822318399999999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767.05597228239856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158.42933301697269</v>
      </c>
      <c r="L64">
        <v>63.07</v>
      </c>
      <c r="M64">
        <v>0</v>
      </c>
      <c r="N64">
        <v>28.540376691394403</v>
      </c>
      <c r="O64">
        <v>47.858740693161117</v>
      </c>
      <c r="P64">
        <v>41.085715298614218</v>
      </c>
      <c r="Q64">
        <v>4.1969115477497256</v>
      </c>
      <c r="R64">
        <v>10.390975019733714</v>
      </c>
      <c r="S64">
        <v>6.4701311889400914</v>
      </c>
      <c r="T64">
        <v>0</v>
      </c>
      <c r="U64">
        <v>227.4</v>
      </c>
      <c r="V64">
        <v>5.08997971101146</v>
      </c>
      <c r="W64">
        <v>10.856276647554413</v>
      </c>
      <c r="X64">
        <v>36.079473854524949</v>
      </c>
      <c r="Y64">
        <v>0</v>
      </c>
      <c r="Z64">
        <v>1.5981476799999998</v>
      </c>
      <c r="AA64">
        <v>6.1953727407407424</v>
      </c>
      <c r="AB64">
        <v>9.6838366899886434</v>
      </c>
      <c r="AC64">
        <v>7.1218865668903444</v>
      </c>
      <c r="AD64">
        <v>4.4777498257343789</v>
      </c>
      <c r="AE64">
        <v>12.116807626125919</v>
      </c>
      <c r="AF64">
        <v>0</v>
      </c>
      <c r="AG64">
        <v>0</v>
      </c>
      <c r="AH64">
        <v>37.483672979056443</v>
      </c>
      <c r="AI64">
        <v>0.87346603683310553</v>
      </c>
      <c r="AJ64">
        <v>0</v>
      </c>
      <c r="AK64">
        <v>12.594984501073155</v>
      </c>
      <c r="AL64">
        <v>19.362455218416525</v>
      </c>
      <c r="AM64">
        <v>0</v>
      </c>
      <c r="AN64">
        <v>0</v>
      </c>
      <c r="AO64">
        <v>0</v>
      </c>
      <c r="AP64">
        <v>0.94170289881922142</v>
      </c>
      <c r="AQ64">
        <v>0</v>
      </c>
      <c r="AR64">
        <v>8.9284127307971008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768.66440565300195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158.42933301697269</v>
      </c>
      <c r="L65">
        <v>63.07</v>
      </c>
      <c r="M65">
        <v>0</v>
      </c>
      <c r="N65">
        <v>28.540376691394403</v>
      </c>
      <c r="O65">
        <v>47.858740693161117</v>
      </c>
      <c r="P65">
        <v>41.085715298614218</v>
      </c>
      <c r="Q65">
        <v>4.1969115477497256</v>
      </c>
      <c r="R65">
        <v>10.390975019733714</v>
      </c>
      <c r="S65">
        <v>6.4701311889400914</v>
      </c>
      <c r="T65">
        <v>0</v>
      </c>
      <c r="U65">
        <v>227.4</v>
      </c>
      <c r="V65">
        <v>5.08997971101146</v>
      </c>
      <c r="W65">
        <v>10.856276647554413</v>
      </c>
      <c r="X65">
        <v>36.079473854524949</v>
      </c>
      <c r="Y65">
        <v>0</v>
      </c>
      <c r="Z65">
        <v>1.5981476799999998</v>
      </c>
      <c r="AA65">
        <v>6.1953727407407424</v>
      </c>
      <c r="AB65">
        <v>9.6838366899886434</v>
      </c>
      <c r="AC65">
        <v>7.1218865668903444</v>
      </c>
      <c r="AD65">
        <v>4.4777498257343789</v>
      </c>
      <c r="AE65">
        <v>12.116807626125919</v>
      </c>
      <c r="AF65">
        <v>0</v>
      </c>
      <c r="AG65">
        <v>0</v>
      </c>
      <c r="AH65">
        <v>37.483672979056443</v>
      </c>
      <c r="AI65">
        <v>0.87346603683310553</v>
      </c>
      <c r="AJ65">
        <v>0</v>
      </c>
      <c r="AK65">
        <v>12.594984501073155</v>
      </c>
      <c r="AL65">
        <v>19.450725418674701</v>
      </c>
      <c r="AM65">
        <v>0</v>
      </c>
      <c r="AN65">
        <v>0</v>
      </c>
      <c r="AO65">
        <v>0</v>
      </c>
      <c r="AP65">
        <v>0.94170289881922142</v>
      </c>
      <c r="AQ65">
        <v>0</v>
      </c>
      <c r="AR65">
        <v>8.9284127307971008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768.75267585326014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158.42933301697269</v>
      </c>
      <c r="L66">
        <v>63.07</v>
      </c>
      <c r="M66">
        <v>0</v>
      </c>
      <c r="N66">
        <v>28.540376691394403</v>
      </c>
      <c r="O66">
        <v>47.858740693161117</v>
      </c>
      <c r="P66">
        <v>41.085715298614218</v>
      </c>
      <c r="Q66">
        <v>4.1969115477497256</v>
      </c>
      <c r="R66">
        <v>10.390975019733714</v>
      </c>
      <c r="S66">
        <v>6.4701311889400914</v>
      </c>
      <c r="T66">
        <v>0</v>
      </c>
      <c r="U66">
        <v>227.4</v>
      </c>
      <c r="V66">
        <v>5.08997971101146</v>
      </c>
      <c r="W66">
        <v>10.856276647554413</v>
      </c>
      <c r="X66">
        <v>36.079473854524949</v>
      </c>
      <c r="Y66">
        <v>0</v>
      </c>
      <c r="Z66">
        <v>1.5981476799999998</v>
      </c>
      <c r="AA66">
        <v>6.1953727407407424</v>
      </c>
      <c r="AB66">
        <v>9.6838366899886434</v>
      </c>
      <c r="AC66">
        <v>7.1218865668903444</v>
      </c>
      <c r="AD66">
        <v>4.4777498257343789</v>
      </c>
      <c r="AE66">
        <v>12.116807626125919</v>
      </c>
      <c r="AF66">
        <v>0</v>
      </c>
      <c r="AG66">
        <v>0</v>
      </c>
      <c r="AH66">
        <v>37.483672979056443</v>
      </c>
      <c r="AI66">
        <v>0.87346603683310553</v>
      </c>
      <c r="AJ66">
        <v>0</v>
      </c>
      <c r="AK66">
        <v>12.594984501073155</v>
      </c>
      <c r="AL66">
        <v>19.450725418674701</v>
      </c>
      <c r="AM66">
        <v>0</v>
      </c>
      <c r="AN66">
        <v>0</v>
      </c>
      <c r="AO66">
        <v>0</v>
      </c>
      <c r="AP66">
        <v>0.94170289881922142</v>
      </c>
      <c r="AQ66">
        <v>0</v>
      </c>
      <c r="AR66">
        <v>8.9284127307971008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768.75267585326014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158.42933301697269</v>
      </c>
      <c r="L67">
        <v>63.07</v>
      </c>
      <c r="M67">
        <v>0</v>
      </c>
      <c r="N67">
        <v>28.540376691394403</v>
      </c>
      <c r="O67">
        <v>47.858740693161117</v>
      </c>
      <c r="P67">
        <v>41.085715298614218</v>
      </c>
      <c r="Q67">
        <v>4.1969115477497256</v>
      </c>
      <c r="R67">
        <v>10.390975019733714</v>
      </c>
      <c r="S67">
        <v>6.4701311889400914</v>
      </c>
      <c r="T67">
        <v>0</v>
      </c>
      <c r="U67">
        <v>227.4</v>
      </c>
      <c r="V67">
        <v>5.08997971101146</v>
      </c>
      <c r="W67">
        <v>10.856276647554413</v>
      </c>
      <c r="X67">
        <v>36.079473854524949</v>
      </c>
      <c r="Y67">
        <v>0</v>
      </c>
      <c r="Z67">
        <v>1.5981476799999998</v>
      </c>
      <c r="AA67">
        <v>6.1953727407407424</v>
      </c>
      <c r="AB67">
        <v>9.6838366899886434</v>
      </c>
      <c r="AC67">
        <v>7.1218865668903444</v>
      </c>
      <c r="AD67">
        <v>4.4777498257343789</v>
      </c>
      <c r="AE67">
        <v>12.116807626125919</v>
      </c>
      <c r="AF67">
        <v>0</v>
      </c>
      <c r="AG67">
        <v>0</v>
      </c>
      <c r="AH67">
        <v>37.483672979056443</v>
      </c>
      <c r="AI67">
        <v>3.4314738523490469</v>
      </c>
      <c r="AJ67">
        <v>0</v>
      </c>
      <c r="AK67">
        <v>12.594984501073155</v>
      </c>
      <c r="AL67">
        <v>19.450725418674701</v>
      </c>
      <c r="AM67">
        <v>0</v>
      </c>
      <c r="AN67">
        <v>0</v>
      </c>
      <c r="AO67">
        <v>0</v>
      </c>
      <c r="AP67">
        <v>0.94170289881922142</v>
      </c>
      <c r="AQ67">
        <v>0</v>
      </c>
      <c r="AR67">
        <v>8.9284127307971008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771.31068366877616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158.42933301697269</v>
      </c>
      <c r="L68">
        <v>63.07</v>
      </c>
      <c r="M68">
        <v>0</v>
      </c>
      <c r="N68">
        <v>28.540376691394403</v>
      </c>
      <c r="O68">
        <v>47.858740693161117</v>
      </c>
      <c r="P68">
        <v>41.085715298614218</v>
      </c>
      <c r="Q68">
        <v>4.1969115477497256</v>
      </c>
      <c r="R68">
        <v>10.390975019733714</v>
      </c>
      <c r="S68">
        <v>6.4701311889400914</v>
      </c>
      <c r="T68">
        <v>0</v>
      </c>
      <c r="U68">
        <v>227.4</v>
      </c>
      <c r="V68">
        <v>5.08997971101146</v>
      </c>
      <c r="W68">
        <v>10.856276647554413</v>
      </c>
      <c r="X68">
        <v>36.079473854524949</v>
      </c>
      <c r="Y68">
        <v>0</v>
      </c>
      <c r="Z68">
        <v>1.5981476799999998</v>
      </c>
      <c r="AA68">
        <v>6.1953727407407424</v>
      </c>
      <c r="AB68">
        <v>9.6838366899886434</v>
      </c>
      <c r="AC68">
        <v>7.1218865668903444</v>
      </c>
      <c r="AD68">
        <v>4.4777498257343789</v>
      </c>
      <c r="AE68">
        <v>12.116807626125919</v>
      </c>
      <c r="AF68">
        <v>0</v>
      </c>
      <c r="AG68">
        <v>0</v>
      </c>
      <c r="AH68">
        <v>37.483672979056443</v>
      </c>
      <c r="AI68">
        <v>3.4314738523490469</v>
      </c>
      <c r="AJ68">
        <v>0</v>
      </c>
      <c r="AK68">
        <v>12.594984501073155</v>
      </c>
      <c r="AL68">
        <v>19.450725418674701</v>
      </c>
      <c r="AM68">
        <v>0</v>
      </c>
      <c r="AN68">
        <v>0</v>
      </c>
      <c r="AO68">
        <v>0</v>
      </c>
      <c r="AP68">
        <v>0.94170289881922142</v>
      </c>
      <c r="AQ68">
        <v>0</v>
      </c>
      <c r="AR68">
        <v>8.9284127307971008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771.31068366877616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158.42933301697269</v>
      </c>
      <c r="L69">
        <v>63.07</v>
      </c>
      <c r="M69">
        <v>0</v>
      </c>
      <c r="N69">
        <v>28.540376691394403</v>
      </c>
      <c r="O69">
        <v>47.858740693161117</v>
      </c>
      <c r="P69">
        <v>43.594753248070447</v>
      </c>
      <c r="Q69">
        <v>4.1969115477497256</v>
      </c>
      <c r="R69">
        <v>10.390975019733714</v>
      </c>
      <c r="S69">
        <v>6.4701311889400914</v>
      </c>
      <c r="T69">
        <v>0</v>
      </c>
      <c r="U69">
        <v>227.4</v>
      </c>
      <c r="V69">
        <v>5.08997971101146</v>
      </c>
      <c r="W69">
        <v>10.856276647554413</v>
      </c>
      <c r="X69">
        <v>36.079473854524949</v>
      </c>
      <c r="Y69">
        <v>0</v>
      </c>
      <c r="Z69">
        <v>1.5981476799999998</v>
      </c>
      <c r="AA69">
        <v>6.1953727407407424</v>
      </c>
      <c r="AB69">
        <v>9.6838366899886434</v>
      </c>
      <c r="AC69">
        <v>7.1218865668903444</v>
      </c>
      <c r="AD69">
        <v>4.4777498257343789</v>
      </c>
      <c r="AE69">
        <v>12.116807626125919</v>
      </c>
      <c r="AF69">
        <v>0</v>
      </c>
      <c r="AG69">
        <v>0</v>
      </c>
      <c r="AH69">
        <v>37.483672979056443</v>
      </c>
      <c r="AI69">
        <v>0.87346603683310553</v>
      </c>
      <c r="AJ69">
        <v>0</v>
      </c>
      <c r="AK69">
        <v>12.594984501073155</v>
      </c>
      <c r="AL69">
        <v>19.450725418674701</v>
      </c>
      <c r="AM69">
        <v>0</v>
      </c>
      <c r="AN69">
        <v>0</v>
      </c>
      <c r="AO69">
        <v>0</v>
      </c>
      <c r="AP69">
        <v>2.9820590526154103</v>
      </c>
      <c r="AQ69">
        <v>0</v>
      </c>
      <c r="AR69">
        <v>8.9284127307971008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773.30206995651258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158.42933301697269</v>
      </c>
      <c r="L70">
        <v>63.07</v>
      </c>
      <c r="M70">
        <v>0</v>
      </c>
      <c r="N70">
        <v>28.540376691394403</v>
      </c>
      <c r="O70">
        <v>47.858740693161117</v>
      </c>
      <c r="P70">
        <v>43.594753248070447</v>
      </c>
      <c r="Q70">
        <v>4.1969115477497256</v>
      </c>
      <c r="R70">
        <v>10.390975019733714</v>
      </c>
      <c r="S70">
        <v>6.4701311889400914</v>
      </c>
      <c r="T70">
        <v>0</v>
      </c>
      <c r="U70">
        <v>227.4</v>
      </c>
      <c r="V70">
        <v>5.08997971101146</v>
      </c>
      <c r="W70">
        <v>10.856276647554413</v>
      </c>
      <c r="X70">
        <v>36.079473854524949</v>
      </c>
      <c r="Y70">
        <v>0</v>
      </c>
      <c r="Z70">
        <v>1.5981476799999998</v>
      </c>
      <c r="AA70">
        <v>6.1953727407407424</v>
      </c>
      <c r="AB70">
        <v>9.6838366899886434</v>
      </c>
      <c r="AC70">
        <v>7.1218865668903444</v>
      </c>
      <c r="AD70">
        <v>4.4777498257343789</v>
      </c>
      <c r="AE70">
        <v>12.116807626125919</v>
      </c>
      <c r="AF70">
        <v>0</v>
      </c>
      <c r="AG70">
        <v>0</v>
      </c>
      <c r="AH70">
        <v>37.483672979056443</v>
      </c>
      <c r="AI70">
        <v>0.87346603683310553</v>
      </c>
      <c r="AJ70">
        <v>0</v>
      </c>
      <c r="AK70">
        <v>12.594984501073155</v>
      </c>
      <c r="AL70">
        <v>19.450725418674701</v>
      </c>
      <c r="AM70">
        <v>0</v>
      </c>
      <c r="AN70">
        <v>0</v>
      </c>
      <c r="AO70">
        <v>0</v>
      </c>
      <c r="AP70">
        <v>2.9820590526154103</v>
      </c>
      <c r="AQ70">
        <v>0</v>
      </c>
      <c r="AR70">
        <v>8.9284127307971008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773.30206995651258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158.42933301697269</v>
      </c>
      <c r="L71">
        <v>48.239755704345143</v>
      </c>
      <c r="M71">
        <v>0</v>
      </c>
      <c r="N71">
        <v>28.540376691394403</v>
      </c>
      <c r="O71">
        <v>47.858740693161117</v>
      </c>
      <c r="P71">
        <v>43.594753248070447</v>
      </c>
      <c r="Q71">
        <v>4.1969115477497256</v>
      </c>
      <c r="R71">
        <v>10.390975019733714</v>
      </c>
      <c r="S71">
        <v>6.4701311889400914</v>
      </c>
      <c r="T71">
        <v>0</v>
      </c>
      <c r="U71">
        <v>227.4</v>
      </c>
      <c r="V71">
        <v>5.08997971101146</v>
      </c>
      <c r="W71">
        <v>10.856276647554413</v>
      </c>
      <c r="X71">
        <v>36.079473854524949</v>
      </c>
      <c r="Y71">
        <v>0</v>
      </c>
      <c r="Z71">
        <v>1.5981476799999998</v>
      </c>
      <c r="AA71">
        <v>6.1953727407407424</v>
      </c>
      <c r="AB71">
        <v>9.6838366899886434</v>
      </c>
      <c r="AC71">
        <v>7.1218865668903444</v>
      </c>
      <c r="AD71">
        <v>4.4777498257343789</v>
      </c>
      <c r="AE71">
        <v>12.116807626125919</v>
      </c>
      <c r="AF71">
        <v>0</v>
      </c>
      <c r="AG71">
        <v>0</v>
      </c>
      <c r="AH71">
        <v>37.483672979056443</v>
      </c>
      <c r="AI71">
        <v>0.87346603683310553</v>
      </c>
      <c r="AJ71">
        <v>0</v>
      </c>
      <c r="AK71">
        <v>12.594984501073155</v>
      </c>
      <c r="AL71">
        <v>19.450725418674701</v>
      </c>
      <c r="AM71">
        <v>0</v>
      </c>
      <c r="AN71">
        <v>0</v>
      </c>
      <c r="AO71">
        <v>0</v>
      </c>
      <c r="AP71">
        <v>2.9820590526154103</v>
      </c>
      <c r="AQ71">
        <v>0</v>
      </c>
      <c r="AR71">
        <v>8.9284127307971008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758.4718256608578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158.42933301697269</v>
      </c>
      <c r="L72">
        <v>48.24</v>
      </c>
      <c r="M72">
        <v>0</v>
      </c>
      <c r="N72">
        <v>28.540376691394403</v>
      </c>
      <c r="O72">
        <v>47.858740693161117</v>
      </c>
      <c r="P72">
        <v>43.594753248070447</v>
      </c>
      <c r="Q72">
        <v>4.1969115477497256</v>
      </c>
      <c r="R72">
        <v>10.390975019733714</v>
      </c>
      <c r="S72">
        <v>6.4701311889400914</v>
      </c>
      <c r="T72">
        <v>0</v>
      </c>
      <c r="U72">
        <v>227.4</v>
      </c>
      <c r="V72">
        <v>5.08997971101146</v>
      </c>
      <c r="W72">
        <v>10.856276647554413</v>
      </c>
      <c r="X72">
        <v>36.079473854524949</v>
      </c>
      <c r="Y72">
        <v>0</v>
      </c>
      <c r="Z72">
        <v>1.5981476799999998</v>
      </c>
      <c r="AA72">
        <v>6.1953727407407424</v>
      </c>
      <c r="AB72">
        <v>9.6838366899886434</v>
      </c>
      <c r="AC72">
        <v>7.1218865668903444</v>
      </c>
      <c r="AD72">
        <v>4.4777498257343789</v>
      </c>
      <c r="AE72">
        <v>12.116807626125919</v>
      </c>
      <c r="AF72">
        <v>0</v>
      </c>
      <c r="AG72">
        <v>0</v>
      </c>
      <c r="AH72">
        <v>37.483672979056443</v>
      </c>
      <c r="AI72">
        <v>0.87346603683310553</v>
      </c>
      <c r="AJ72">
        <v>0</v>
      </c>
      <c r="AK72">
        <v>12.594984501073155</v>
      </c>
      <c r="AL72">
        <v>19.450725418674701</v>
      </c>
      <c r="AM72">
        <v>0</v>
      </c>
      <c r="AN72">
        <v>0</v>
      </c>
      <c r="AO72">
        <v>0</v>
      </c>
      <c r="AP72">
        <v>0.94170289881922142</v>
      </c>
      <c r="AQ72">
        <v>0</v>
      </c>
      <c r="AR72">
        <v>8.9284127307971008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756.43171380271644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158.42933301697269</v>
      </c>
      <c r="L73">
        <v>43.42</v>
      </c>
      <c r="M73">
        <v>0</v>
      </c>
      <c r="N73">
        <v>28.540376691394403</v>
      </c>
      <c r="O73">
        <v>47.858740693161117</v>
      </c>
      <c r="P73">
        <v>43.594753248070447</v>
      </c>
      <c r="Q73">
        <v>4.1969115477497256</v>
      </c>
      <c r="R73">
        <v>10.390975019733714</v>
      </c>
      <c r="S73">
        <v>6.4701311889400914</v>
      </c>
      <c r="T73">
        <v>0</v>
      </c>
      <c r="U73">
        <v>227.4</v>
      </c>
      <c r="V73">
        <v>5.08997971101146</v>
      </c>
      <c r="W73">
        <v>10.856276647554413</v>
      </c>
      <c r="X73">
        <v>36.079473854524949</v>
      </c>
      <c r="Y73">
        <v>0</v>
      </c>
      <c r="Z73">
        <v>1.5981476799999998</v>
      </c>
      <c r="AA73">
        <v>6.1953727407407424</v>
      </c>
      <c r="AB73">
        <v>9.6838366899886434</v>
      </c>
      <c r="AC73">
        <v>7.1218865668903444</v>
      </c>
      <c r="AD73">
        <v>4.4777498257343789</v>
      </c>
      <c r="AE73">
        <v>12.116807626125919</v>
      </c>
      <c r="AF73">
        <v>0</v>
      </c>
      <c r="AG73">
        <v>0</v>
      </c>
      <c r="AH73">
        <v>37.483672979056443</v>
      </c>
      <c r="AI73">
        <v>0.87346603683310553</v>
      </c>
      <c r="AJ73">
        <v>0</v>
      </c>
      <c r="AK73">
        <v>12.594984501073155</v>
      </c>
      <c r="AL73">
        <v>19.450725418674701</v>
      </c>
      <c r="AM73">
        <v>1.1108315287369297</v>
      </c>
      <c r="AN73">
        <v>0</v>
      </c>
      <c r="AO73">
        <v>0</v>
      </c>
      <c r="AP73">
        <v>0.94170289881922142</v>
      </c>
      <c r="AQ73">
        <v>0</v>
      </c>
      <c r="AR73">
        <v>8.9284127307971008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752.72254533145338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158.42933301697269</v>
      </c>
      <c r="L74">
        <v>33.769578081454803</v>
      </c>
      <c r="M74">
        <v>0</v>
      </c>
      <c r="N74">
        <v>28.540376691394403</v>
      </c>
      <c r="O74">
        <v>47.858740693161117</v>
      </c>
      <c r="P74">
        <v>43.594753248070447</v>
      </c>
      <c r="Q74">
        <v>4.1969115477497256</v>
      </c>
      <c r="R74">
        <v>10.390975019733714</v>
      </c>
      <c r="S74">
        <v>6.4701311889400914</v>
      </c>
      <c r="T74">
        <v>0</v>
      </c>
      <c r="U74">
        <v>227.4</v>
      </c>
      <c r="V74">
        <v>5.08997971101146</v>
      </c>
      <c r="W74">
        <v>10.856276647554413</v>
      </c>
      <c r="X74">
        <v>36.079473854524949</v>
      </c>
      <c r="Y74">
        <v>0</v>
      </c>
      <c r="Z74">
        <v>1.5981476799999998</v>
      </c>
      <c r="AA74">
        <v>9.2930591111111127</v>
      </c>
      <c r="AB74">
        <v>9.6838366899886434</v>
      </c>
      <c r="AC74">
        <v>7.1218865668903444</v>
      </c>
      <c r="AD74">
        <v>4.4777498257343789</v>
      </c>
      <c r="AE74">
        <v>12.116807626125919</v>
      </c>
      <c r="AF74">
        <v>0</v>
      </c>
      <c r="AG74">
        <v>0</v>
      </c>
      <c r="AH74">
        <v>37.483672979056443</v>
      </c>
      <c r="AI74">
        <v>1.5597607649236738</v>
      </c>
      <c r="AJ74">
        <v>0</v>
      </c>
      <c r="AK74">
        <v>12.594984501073155</v>
      </c>
      <c r="AL74">
        <v>19.450725418674701</v>
      </c>
      <c r="AM74">
        <v>1.1108315287369297</v>
      </c>
      <c r="AN74">
        <v>0</v>
      </c>
      <c r="AO74">
        <v>0</v>
      </c>
      <c r="AP74">
        <v>0.94170289881922142</v>
      </c>
      <c r="AQ74">
        <v>0</v>
      </c>
      <c r="AR74">
        <v>8.9284127307971008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746.85610451136915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158.42933301697269</v>
      </c>
      <c r="L75">
        <v>35.000437477624921</v>
      </c>
      <c r="M75">
        <v>0</v>
      </c>
      <c r="N75">
        <v>28.540376691394403</v>
      </c>
      <c r="O75">
        <v>47.858740693161117</v>
      </c>
      <c r="P75">
        <v>43.594753248070447</v>
      </c>
      <c r="Q75">
        <v>4.1969115477497256</v>
      </c>
      <c r="R75">
        <v>10.390975019733714</v>
      </c>
      <c r="S75">
        <v>6.4701311889400914</v>
      </c>
      <c r="T75">
        <v>0</v>
      </c>
      <c r="U75">
        <v>227.4</v>
      </c>
      <c r="V75">
        <v>5.08997971101146</v>
      </c>
      <c r="W75">
        <v>10.856276647554413</v>
      </c>
      <c r="X75">
        <v>36.079473854524949</v>
      </c>
      <c r="Y75">
        <v>0</v>
      </c>
      <c r="Z75">
        <v>2.15674448</v>
      </c>
      <c r="AA75">
        <v>10.067480703703707</v>
      </c>
      <c r="AB75">
        <v>9.6838366899886434</v>
      </c>
      <c r="AC75">
        <v>7.1218865668903444</v>
      </c>
      <c r="AD75">
        <v>4.4777498257343789</v>
      </c>
      <c r="AE75">
        <v>12.116807626125919</v>
      </c>
      <c r="AF75">
        <v>0</v>
      </c>
      <c r="AG75">
        <v>0</v>
      </c>
      <c r="AH75">
        <v>37.483672979056443</v>
      </c>
      <c r="AI75">
        <v>2.4956173086363602</v>
      </c>
      <c r="AJ75">
        <v>0</v>
      </c>
      <c r="AK75">
        <v>12.594984501073155</v>
      </c>
      <c r="AL75">
        <v>19.450725418674701</v>
      </c>
      <c r="AM75">
        <v>1.1108315287369297</v>
      </c>
      <c r="AN75">
        <v>0</v>
      </c>
      <c r="AO75">
        <v>0</v>
      </c>
      <c r="AP75">
        <v>0.75336236984689331</v>
      </c>
      <c r="AQ75">
        <v>0</v>
      </c>
      <c r="AR75">
        <v>8.9284127307971008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750.16749831487232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158.43078537498963</v>
      </c>
      <c r="L76">
        <v>33.77009164515183</v>
      </c>
      <c r="M76">
        <v>0</v>
      </c>
      <c r="N76">
        <v>28.540376691394403</v>
      </c>
      <c r="O76">
        <v>47.858740693161117</v>
      </c>
      <c r="P76">
        <v>43.594753248070447</v>
      </c>
      <c r="Q76">
        <v>4.1969115477497256</v>
      </c>
      <c r="R76">
        <v>10.390975019733714</v>
      </c>
      <c r="S76">
        <v>6.4701311889400914</v>
      </c>
      <c r="T76">
        <v>0</v>
      </c>
      <c r="U76">
        <v>227.4</v>
      </c>
      <c r="V76">
        <v>5.08997971101146</v>
      </c>
      <c r="W76">
        <v>6.9173908321703994</v>
      </c>
      <c r="X76">
        <v>36.079473854524949</v>
      </c>
      <c r="Y76">
        <v>0</v>
      </c>
      <c r="Z76">
        <v>2.15674448</v>
      </c>
      <c r="AA76">
        <v>10.329235102437883</v>
      </c>
      <c r="AB76">
        <v>9.6838366899886434</v>
      </c>
      <c r="AC76">
        <v>7.1218865668903444</v>
      </c>
      <c r="AD76">
        <v>6.716624525416095</v>
      </c>
      <c r="AE76">
        <v>12.116807626125919</v>
      </c>
      <c r="AF76">
        <v>0</v>
      </c>
      <c r="AG76">
        <v>0</v>
      </c>
      <c r="AH76">
        <v>37.483672979056443</v>
      </c>
      <c r="AI76">
        <v>12.166134644472514</v>
      </c>
      <c r="AJ76">
        <v>0</v>
      </c>
      <c r="AK76">
        <v>12.594984501073155</v>
      </c>
      <c r="AL76">
        <v>19.450725418674701</v>
      </c>
      <c r="AM76">
        <v>2.5810497096951788</v>
      </c>
      <c r="AN76">
        <v>0</v>
      </c>
      <c r="AO76">
        <v>0</v>
      </c>
      <c r="AP76">
        <v>0.75336236984689331</v>
      </c>
      <c r="AQ76">
        <v>0</v>
      </c>
      <c r="AR76">
        <v>8.9284127307971008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758.64108364024253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158.43078537498963</v>
      </c>
      <c r="L77">
        <v>63.06901159134781</v>
      </c>
      <c r="M77">
        <v>0</v>
      </c>
      <c r="N77">
        <v>28.540376691394403</v>
      </c>
      <c r="O77">
        <v>47.858740693161117</v>
      </c>
      <c r="P77">
        <v>43.594753248070447</v>
      </c>
      <c r="Q77">
        <v>4.1969115477497256</v>
      </c>
      <c r="R77">
        <v>10.390975019733714</v>
      </c>
      <c r="S77">
        <v>6.4701311889400914</v>
      </c>
      <c r="T77">
        <v>0</v>
      </c>
      <c r="U77">
        <v>227.4</v>
      </c>
      <c r="V77">
        <v>5.08997971101146</v>
      </c>
      <c r="W77">
        <v>6.9173908321703994</v>
      </c>
      <c r="X77">
        <v>36.079473854524949</v>
      </c>
      <c r="Y77">
        <v>0</v>
      </c>
      <c r="Z77">
        <v>2.15674448</v>
      </c>
      <c r="AA77">
        <v>10.329235102437883</v>
      </c>
      <c r="AB77">
        <v>9.6838366899886434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37.483672979056443</v>
      </c>
      <c r="AI77">
        <v>16.221512929928753</v>
      </c>
      <c r="AJ77">
        <v>0</v>
      </c>
      <c r="AK77">
        <v>12.594984501073155</v>
      </c>
      <c r="AL77">
        <v>19.450725418674701</v>
      </c>
      <c r="AM77">
        <v>2.5810497096951788</v>
      </c>
      <c r="AN77">
        <v>0</v>
      </c>
      <c r="AO77">
        <v>0</v>
      </c>
      <c r="AP77">
        <v>0.75336236984689331</v>
      </c>
      <c r="AQ77">
        <v>0</v>
      </c>
      <c r="AR77">
        <v>8.9284127307971008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794.23425678476178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158.42942366729255</v>
      </c>
      <c r="L78">
        <v>63.069277531760633</v>
      </c>
      <c r="M78">
        <v>0</v>
      </c>
      <c r="N78">
        <v>28.540376691394403</v>
      </c>
      <c r="O78">
        <v>47.858740693161117</v>
      </c>
      <c r="P78">
        <v>43.594753248070447</v>
      </c>
      <c r="Q78">
        <v>4.1969115477497256</v>
      </c>
      <c r="R78">
        <v>10.390975019733714</v>
      </c>
      <c r="S78">
        <v>6.4701311889400914</v>
      </c>
      <c r="T78">
        <v>0</v>
      </c>
      <c r="U78">
        <v>227.4</v>
      </c>
      <c r="V78">
        <v>5.08997971101146</v>
      </c>
      <c r="W78">
        <v>6.9173908321703994</v>
      </c>
      <c r="X78">
        <v>36.079473854524949</v>
      </c>
      <c r="Y78">
        <v>0</v>
      </c>
      <c r="Z78">
        <v>4.81870639</v>
      </c>
      <c r="AA78">
        <v>10.329235102437883</v>
      </c>
      <c r="AB78">
        <v>9.9648119703244511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37.913052701588221</v>
      </c>
      <c r="AI78">
        <v>16.221512929928753</v>
      </c>
      <c r="AJ78">
        <v>0</v>
      </c>
      <c r="AK78">
        <v>12.594984501073155</v>
      </c>
      <c r="AL78">
        <v>19.450725418674701</v>
      </c>
      <c r="AM78">
        <v>3.8813758866956714</v>
      </c>
      <c r="AN78">
        <v>0</v>
      </c>
      <c r="AO78">
        <v>0</v>
      </c>
      <c r="AP78">
        <v>2.479817557370009</v>
      </c>
      <c r="AQ78">
        <v>0</v>
      </c>
      <c r="AR78">
        <v>8.9284127307971008</v>
      </c>
      <c r="AS78">
        <v>8.1107757429376548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800.92503854893653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158.42942366729255</v>
      </c>
      <c r="L79">
        <v>63.068196859493668</v>
      </c>
      <c r="M79">
        <v>0</v>
      </c>
      <c r="N79">
        <v>28.540376691394403</v>
      </c>
      <c r="O79">
        <v>47.858740693161117</v>
      </c>
      <c r="P79">
        <v>43.594753248070447</v>
      </c>
      <c r="Q79">
        <v>4.0995343522153673</v>
      </c>
      <c r="R79">
        <v>10.086650495349975</v>
      </c>
      <c r="S79">
        <v>6.33126674558304</v>
      </c>
      <c r="T79">
        <v>0</v>
      </c>
      <c r="U79">
        <v>227.4</v>
      </c>
      <c r="V79">
        <v>5.08997971101146</v>
      </c>
      <c r="W79">
        <v>10.856276647554413</v>
      </c>
      <c r="X79">
        <v>36.079473854524949</v>
      </c>
      <c r="Y79">
        <v>0</v>
      </c>
      <c r="Z79">
        <v>4.81870639</v>
      </c>
      <c r="AA79">
        <v>10.329235102437883</v>
      </c>
      <c r="AB79">
        <v>9.9648119703244511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37.913052701588221</v>
      </c>
      <c r="AI79">
        <v>16.221512929928753</v>
      </c>
      <c r="AJ79">
        <v>0</v>
      </c>
      <c r="AK79">
        <v>12.594984501073155</v>
      </c>
      <c r="AL79">
        <v>19.450725418674701</v>
      </c>
      <c r="AM79">
        <v>3.8813758866956714</v>
      </c>
      <c r="AN79">
        <v>0</v>
      </c>
      <c r="AO79">
        <v>0</v>
      </c>
      <c r="AP79">
        <v>1.3811640484354601</v>
      </c>
      <c r="AQ79">
        <v>0</v>
      </c>
      <c r="AR79">
        <v>8.9284127307971008</v>
      </c>
      <c r="AS79">
        <v>8.1107757429376548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803.2236240198439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155.48692644585569</v>
      </c>
      <c r="L80">
        <v>63.068196859493668</v>
      </c>
      <c r="M80">
        <v>0</v>
      </c>
      <c r="N80">
        <v>28.540376691394403</v>
      </c>
      <c r="O80">
        <v>47.858740693161117</v>
      </c>
      <c r="P80">
        <v>43.594753248070447</v>
      </c>
      <c r="Q80">
        <v>4.0995343522153673</v>
      </c>
      <c r="R80">
        <v>10.086650495349975</v>
      </c>
      <c r="S80">
        <v>6.33126674558304</v>
      </c>
      <c r="T80">
        <v>0</v>
      </c>
      <c r="U80">
        <v>227.4</v>
      </c>
      <c r="V80">
        <v>5.08997971101146</v>
      </c>
      <c r="W80">
        <v>10.856276647554413</v>
      </c>
      <c r="X80">
        <v>36.079473854524949</v>
      </c>
      <c r="Y80">
        <v>0</v>
      </c>
      <c r="Z80">
        <v>4.81870639</v>
      </c>
      <c r="AA80">
        <v>10.329235102437883</v>
      </c>
      <c r="AB80">
        <v>9.9648119703244511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37.913052701588221</v>
      </c>
      <c r="AI80">
        <v>16.221512929928753</v>
      </c>
      <c r="AJ80">
        <v>0</v>
      </c>
      <c r="AK80">
        <v>12.594984501073155</v>
      </c>
      <c r="AL80">
        <v>19.450725418674701</v>
      </c>
      <c r="AM80">
        <v>3.8813758866956714</v>
      </c>
      <c r="AN80">
        <v>0</v>
      </c>
      <c r="AO80">
        <v>0</v>
      </c>
      <c r="AP80">
        <v>1.3811640484354601</v>
      </c>
      <c r="AQ80">
        <v>0</v>
      </c>
      <c r="AR80">
        <v>8.9284127307971008</v>
      </c>
      <c r="AS80">
        <v>8.1107757429376548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800.28112679840706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158.29086438582848</v>
      </c>
      <c r="L81">
        <v>63.068016140113563</v>
      </c>
      <c r="M81">
        <v>0</v>
      </c>
      <c r="N81">
        <v>29.101033448879264</v>
      </c>
      <c r="O81">
        <v>48.872613588856261</v>
      </c>
      <c r="P81">
        <v>45.549870279213543</v>
      </c>
      <c r="Q81">
        <v>4.2004197743148852</v>
      </c>
      <c r="R81">
        <v>10.257279335231315</v>
      </c>
      <c r="S81">
        <v>6.46729681071964</v>
      </c>
      <c r="T81">
        <v>0</v>
      </c>
      <c r="U81">
        <v>227.4</v>
      </c>
      <c r="V81">
        <v>5.08997971101146</v>
      </c>
      <c r="W81">
        <v>10.856276647554413</v>
      </c>
      <c r="X81">
        <v>36.079473854524949</v>
      </c>
      <c r="Y81">
        <v>0</v>
      </c>
      <c r="Z81">
        <v>4.81870639</v>
      </c>
      <c r="AA81">
        <v>10.329235102437883</v>
      </c>
      <c r="AB81">
        <v>9.9648119703244511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37.913052701588221</v>
      </c>
      <c r="AI81">
        <v>16.221512929928753</v>
      </c>
      <c r="AJ81">
        <v>0</v>
      </c>
      <c r="AK81">
        <v>12.594984501073155</v>
      </c>
      <c r="AL81">
        <v>19.362455218416525</v>
      </c>
      <c r="AM81">
        <v>3.8813758866956714</v>
      </c>
      <c r="AN81">
        <v>0</v>
      </c>
      <c r="AO81">
        <v>0.28821938800000008</v>
      </c>
      <c r="AP81">
        <v>1.3811640484354601</v>
      </c>
      <c r="AQ81">
        <v>0</v>
      </c>
      <c r="AR81">
        <v>8.9284127307971008</v>
      </c>
      <c r="AS81">
        <v>8.1107757429376548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807.22202421818201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158.28973078683305</v>
      </c>
      <c r="L82">
        <v>63.068016140113563</v>
      </c>
      <c r="M82">
        <v>0</v>
      </c>
      <c r="N82">
        <v>29.101033448879264</v>
      </c>
      <c r="O82">
        <v>48.872613588856261</v>
      </c>
      <c r="P82">
        <v>45.554721190331414</v>
      </c>
      <c r="Q82">
        <v>4.2004197743148852</v>
      </c>
      <c r="R82">
        <v>10.257279335231315</v>
      </c>
      <c r="S82">
        <v>6.46729681071964</v>
      </c>
      <c r="T82">
        <v>0</v>
      </c>
      <c r="U82">
        <v>227.4</v>
      </c>
      <c r="V82">
        <v>5.08997971101146</v>
      </c>
      <c r="W82">
        <v>10.856276647554413</v>
      </c>
      <c r="X82">
        <v>36.079473854524949</v>
      </c>
      <c r="Y82">
        <v>0</v>
      </c>
      <c r="Z82">
        <v>4.81870639</v>
      </c>
      <c r="AA82">
        <v>10.329235102437883</v>
      </c>
      <c r="AB82">
        <v>9.9648119703244511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37.913052701588221</v>
      </c>
      <c r="AI82">
        <v>1.5597607649236738</v>
      </c>
      <c r="AJ82">
        <v>0</v>
      </c>
      <c r="AK82">
        <v>12.594984501073155</v>
      </c>
      <c r="AL82">
        <v>19.362455218416525</v>
      </c>
      <c r="AM82">
        <v>3.8813758866956714</v>
      </c>
      <c r="AN82">
        <v>0</v>
      </c>
      <c r="AO82">
        <v>0.28821938800000008</v>
      </c>
      <c r="AP82">
        <v>1.3811640484354601</v>
      </c>
      <c r="AQ82">
        <v>0</v>
      </c>
      <c r="AR82">
        <v>8.9284127307971008</v>
      </c>
      <c r="AS82">
        <v>8.1107757429376548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792.56398936529945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158.29086438582848</v>
      </c>
      <c r="L83">
        <v>63.068016140113563</v>
      </c>
      <c r="M83">
        <v>0</v>
      </c>
      <c r="N83">
        <v>29.101033448879264</v>
      </c>
      <c r="O83">
        <v>48.872613588856261</v>
      </c>
      <c r="P83">
        <v>45.554721190331414</v>
      </c>
      <c r="Q83">
        <v>4.2004197743148852</v>
      </c>
      <c r="R83">
        <v>10.257279335231315</v>
      </c>
      <c r="S83">
        <v>6.46729681071964</v>
      </c>
      <c r="T83">
        <v>0</v>
      </c>
      <c r="U83">
        <v>227.4</v>
      </c>
      <c r="V83">
        <v>5.08997971101146</v>
      </c>
      <c r="W83">
        <v>10.856276647554413</v>
      </c>
      <c r="X83">
        <v>36.079473854524949</v>
      </c>
      <c r="Y83">
        <v>0</v>
      </c>
      <c r="Z83">
        <v>4.81870639</v>
      </c>
      <c r="AA83">
        <v>10.329235102437883</v>
      </c>
      <c r="AB83">
        <v>9.9648119703244511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37.913052701588221</v>
      </c>
      <c r="AI83">
        <v>0.87346603683310553</v>
      </c>
      <c r="AJ83">
        <v>0</v>
      </c>
      <c r="AK83">
        <v>12.594984501073155</v>
      </c>
      <c r="AL83">
        <v>19.362455218416525</v>
      </c>
      <c r="AM83">
        <v>3.8813758866956714</v>
      </c>
      <c r="AN83">
        <v>0</v>
      </c>
      <c r="AO83">
        <v>0.28821938800000008</v>
      </c>
      <c r="AP83">
        <v>1.3811640484354601</v>
      </c>
      <c r="AQ83">
        <v>0</v>
      </c>
      <c r="AR83">
        <v>8.9284127307971008</v>
      </c>
      <c r="AS83">
        <v>8.1107757429376548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791.87882823620419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158.29086438582848</v>
      </c>
      <c r="L84">
        <v>63.068016140113563</v>
      </c>
      <c r="M84">
        <v>0</v>
      </c>
      <c r="N84">
        <v>29.101033448879264</v>
      </c>
      <c r="O84">
        <v>48.872613588856261</v>
      </c>
      <c r="P84">
        <v>45.554721190331414</v>
      </c>
      <c r="Q84">
        <v>4.2004197743148852</v>
      </c>
      <c r="R84">
        <v>10.257279335231315</v>
      </c>
      <c r="S84">
        <v>6.46729681071964</v>
      </c>
      <c r="T84">
        <v>0</v>
      </c>
      <c r="U84">
        <v>227.4</v>
      </c>
      <c r="V84">
        <v>5.08997971101146</v>
      </c>
      <c r="W84">
        <v>10.856276647554413</v>
      </c>
      <c r="X84">
        <v>36.079473854524949</v>
      </c>
      <c r="Y84">
        <v>0</v>
      </c>
      <c r="Z84">
        <v>4.81870639</v>
      </c>
      <c r="AA84">
        <v>10.329235102437883</v>
      </c>
      <c r="AB84">
        <v>9.9648119703244511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37.913052701588221</v>
      </c>
      <c r="AI84">
        <v>0.87346603683310553</v>
      </c>
      <c r="AJ84">
        <v>0</v>
      </c>
      <c r="AK84">
        <v>12.594984501073155</v>
      </c>
      <c r="AL84">
        <v>19.362455218416525</v>
      </c>
      <c r="AM84">
        <v>3.8813758866956714</v>
      </c>
      <c r="AN84">
        <v>0</v>
      </c>
      <c r="AO84">
        <v>0.28821938800000008</v>
      </c>
      <c r="AP84">
        <v>1.3811640484354601</v>
      </c>
      <c r="AQ84">
        <v>0</v>
      </c>
      <c r="AR84">
        <v>8.9284127307971008</v>
      </c>
      <c r="AS84">
        <v>8.1107757429376548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791.87882823620419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158.29086438582848</v>
      </c>
      <c r="L85">
        <v>63.068016140113563</v>
      </c>
      <c r="M85">
        <v>0</v>
      </c>
      <c r="N85">
        <v>29.101033448879264</v>
      </c>
      <c r="O85">
        <v>48.872613588856261</v>
      </c>
      <c r="P85">
        <v>45.554721190331414</v>
      </c>
      <c r="Q85">
        <v>4.2004197743148852</v>
      </c>
      <c r="R85">
        <v>10.257279335231315</v>
      </c>
      <c r="S85">
        <v>6.46729681071964</v>
      </c>
      <c r="T85">
        <v>0</v>
      </c>
      <c r="U85">
        <v>227.4</v>
      </c>
      <c r="V85">
        <v>5.08997971101146</v>
      </c>
      <c r="W85">
        <v>10.856276647554413</v>
      </c>
      <c r="X85">
        <v>36.079473854524949</v>
      </c>
      <c r="Y85">
        <v>0</v>
      </c>
      <c r="Z85">
        <v>4.81870639</v>
      </c>
      <c r="AA85">
        <v>10.329235102437883</v>
      </c>
      <c r="AB85">
        <v>9.9648119703244511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37.913052701588221</v>
      </c>
      <c r="AI85">
        <v>3.4314738523490469</v>
      </c>
      <c r="AJ85">
        <v>0</v>
      </c>
      <c r="AK85">
        <v>12.594984501073155</v>
      </c>
      <c r="AL85">
        <v>19.362455218416525</v>
      </c>
      <c r="AM85">
        <v>3.8813758866956714</v>
      </c>
      <c r="AN85">
        <v>0</v>
      </c>
      <c r="AO85">
        <v>0.28821938800000008</v>
      </c>
      <c r="AP85">
        <v>1.3811640484354601</v>
      </c>
      <c r="AQ85">
        <v>0</v>
      </c>
      <c r="AR85">
        <v>8.9284127307971008</v>
      </c>
      <c r="AS85">
        <v>8.1107757429376548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794.43683605172021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158.29073356577206</v>
      </c>
      <c r="L86">
        <v>63.068016140113563</v>
      </c>
      <c r="M86">
        <v>0</v>
      </c>
      <c r="N86">
        <v>29.101033448879264</v>
      </c>
      <c r="O86">
        <v>48.872613588856261</v>
      </c>
      <c r="P86">
        <v>45.554721190331414</v>
      </c>
      <c r="Q86">
        <v>4.2004197743148852</v>
      </c>
      <c r="R86">
        <v>10.257279335231315</v>
      </c>
      <c r="S86">
        <v>6.46729681071964</v>
      </c>
      <c r="T86">
        <v>0</v>
      </c>
      <c r="U86">
        <v>227.4</v>
      </c>
      <c r="V86">
        <v>5.08997971101146</v>
      </c>
      <c r="W86">
        <v>10.856276647554413</v>
      </c>
      <c r="X86">
        <v>36.079473854524949</v>
      </c>
      <c r="Y86">
        <v>0</v>
      </c>
      <c r="Z86">
        <v>0.80877917999999993</v>
      </c>
      <c r="AA86">
        <v>10.329235102437883</v>
      </c>
      <c r="AB86">
        <v>9.6838366899886434</v>
      </c>
      <c r="AC86">
        <v>7.1218865668903444</v>
      </c>
      <c r="AD86">
        <v>8.9554994382832831</v>
      </c>
      <c r="AE86">
        <v>12.116807626125919</v>
      </c>
      <c r="AF86">
        <v>0</v>
      </c>
      <c r="AG86">
        <v>0</v>
      </c>
      <c r="AH86">
        <v>37.483672979056443</v>
      </c>
      <c r="AI86">
        <v>3.4314738523490469</v>
      </c>
      <c r="AJ86">
        <v>0</v>
      </c>
      <c r="AK86">
        <v>12.594984501073155</v>
      </c>
      <c r="AL86">
        <v>19.362455218416525</v>
      </c>
      <c r="AM86">
        <v>3.8735347435624976</v>
      </c>
      <c r="AN86">
        <v>0</v>
      </c>
      <c r="AO86">
        <v>0.28821938800000008</v>
      </c>
      <c r="AP86">
        <v>0.43946140357381952</v>
      </c>
      <c r="AQ86">
        <v>0</v>
      </c>
      <c r="AR86">
        <v>8.9284127307971008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788.47409997673344</v>
      </c>
    </row>
    <row r="87" spans="1:117">
      <c r="A87" t="s">
        <v>129</v>
      </c>
      <c r="B87">
        <v>0</v>
      </c>
      <c r="C87">
        <v>0</v>
      </c>
      <c r="D87">
        <v>9.6492422996272129</v>
      </c>
      <c r="E87">
        <v>0</v>
      </c>
      <c r="F87">
        <v>0</v>
      </c>
      <c r="G87">
        <v>14.469250912804879</v>
      </c>
      <c r="H87">
        <v>0</v>
      </c>
      <c r="I87">
        <v>0</v>
      </c>
      <c r="J87">
        <v>13.50987550665336</v>
      </c>
      <c r="K87">
        <v>158.29073356577206</v>
      </c>
      <c r="L87">
        <v>63.068016140113563</v>
      </c>
      <c r="M87">
        <v>0</v>
      </c>
      <c r="N87">
        <v>29.101033448879264</v>
      </c>
      <c r="O87">
        <v>48.872613588856261</v>
      </c>
      <c r="P87">
        <v>45.554721190331414</v>
      </c>
      <c r="Q87">
        <v>4.2004197743148852</v>
      </c>
      <c r="R87">
        <v>10.257279335231315</v>
      </c>
      <c r="S87">
        <v>6.46729681071964</v>
      </c>
      <c r="T87">
        <v>0</v>
      </c>
      <c r="U87">
        <v>227.4</v>
      </c>
      <c r="V87">
        <v>5.08997971101146</v>
      </c>
      <c r="W87">
        <v>10.856276647554413</v>
      </c>
      <c r="X87">
        <v>36.079473854524949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37.483672979056443</v>
      </c>
      <c r="AI87">
        <v>3.8994021242053893</v>
      </c>
      <c r="AJ87">
        <v>0</v>
      </c>
      <c r="AK87">
        <v>12.594984501073155</v>
      </c>
      <c r="AL87">
        <v>19.22008445197935</v>
      </c>
      <c r="AM87">
        <v>3.8735347435624976</v>
      </c>
      <c r="AN87">
        <v>0</v>
      </c>
      <c r="AO87">
        <v>0</v>
      </c>
      <c r="AP87">
        <v>0.43946140357381952</v>
      </c>
      <c r="AQ87">
        <v>0</v>
      </c>
      <c r="AR87">
        <v>8.9284127307971008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826.13980681323801</v>
      </c>
    </row>
    <row r="88" spans="1:117">
      <c r="A88" t="s">
        <v>130</v>
      </c>
      <c r="B88">
        <v>0</v>
      </c>
      <c r="C88">
        <v>0</v>
      </c>
      <c r="D88">
        <v>9.6492422996272129</v>
      </c>
      <c r="E88">
        <v>0</v>
      </c>
      <c r="F88">
        <v>0</v>
      </c>
      <c r="G88">
        <v>14.469250912804879</v>
      </c>
      <c r="H88">
        <v>0</v>
      </c>
      <c r="I88">
        <v>0</v>
      </c>
      <c r="J88">
        <v>13.50987550665336</v>
      </c>
      <c r="K88">
        <v>158.29073356577206</v>
      </c>
      <c r="L88">
        <v>63.068016140113563</v>
      </c>
      <c r="M88">
        <v>0</v>
      </c>
      <c r="N88">
        <v>29.101033448879264</v>
      </c>
      <c r="O88">
        <v>48.872613588856261</v>
      </c>
      <c r="P88">
        <v>45.554721190331414</v>
      </c>
      <c r="Q88">
        <v>4.2004197743148852</v>
      </c>
      <c r="R88">
        <v>10.257279335231315</v>
      </c>
      <c r="S88">
        <v>6.46729681071964</v>
      </c>
      <c r="T88">
        <v>0</v>
      </c>
      <c r="U88">
        <v>227.4</v>
      </c>
      <c r="V88">
        <v>5.08997971101146</v>
      </c>
      <c r="W88">
        <v>10.856276647554413</v>
      </c>
      <c r="X88">
        <v>36.079473854524949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37.483672979056443</v>
      </c>
      <c r="AI88">
        <v>3.8994021242053893</v>
      </c>
      <c r="AJ88">
        <v>0</v>
      </c>
      <c r="AK88">
        <v>12.594984501073155</v>
      </c>
      <c r="AL88">
        <v>19.22008445197935</v>
      </c>
      <c r="AM88">
        <v>3.8735347435624976</v>
      </c>
      <c r="AN88">
        <v>0</v>
      </c>
      <c r="AO88">
        <v>0</v>
      </c>
      <c r="AP88">
        <v>0.43946140357381952</v>
      </c>
      <c r="AQ88">
        <v>0</v>
      </c>
      <c r="AR88">
        <v>8.9284127307971008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826.13980681323801</v>
      </c>
    </row>
    <row r="89" spans="1:117">
      <c r="A89" t="s">
        <v>131</v>
      </c>
      <c r="B89">
        <v>0</v>
      </c>
      <c r="C89">
        <v>0</v>
      </c>
      <c r="D89">
        <v>9.9990959273797841</v>
      </c>
      <c r="E89">
        <v>0</v>
      </c>
      <c r="F89">
        <v>0</v>
      </c>
      <c r="G89">
        <v>15.00000046410891</v>
      </c>
      <c r="H89">
        <v>0</v>
      </c>
      <c r="I89">
        <v>0</v>
      </c>
      <c r="J89">
        <v>14.000729769475358</v>
      </c>
      <c r="K89">
        <v>158.29073356577206</v>
      </c>
      <c r="L89">
        <v>63.07</v>
      </c>
      <c r="M89">
        <v>0</v>
      </c>
      <c r="N89">
        <v>29.101033448879264</v>
      </c>
      <c r="O89">
        <v>48.872613588856261</v>
      </c>
      <c r="P89">
        <v>45.554721190331414</v>
      </c>
      <c r="Q89">
        <v>4.1971783464566927</v>
      </c>
      <c r="R89">
        <v>10.257279335231315</v>
      </c>
      <c r="S89">
        <v>6.46729681071964</v>
      </c>
      <c r="T89">
        <v>0</v>
      </c>
      <c r="U89">
        <v>227.4</v>
      </c>
      <c r="V89">
        <v>5.08997971101146</v>
      </c>
      <c r="W89">
        <v>10.856276647554413</v>
      </c>
      <c r="X89">
        <v>36.079473854524949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37.483672979056443</v>
      </c>
      <c r="AI89">
        <v>3.8994021242053893</v>
      </c>
      <c r="AJ89">
        <v>0</v>
      </c>
      <c r="AK89">
        <v>12.594984501073155</v>
      </c>
      <c r="AL89">
        <v>19.077713431583479</v>
      </c>
      <c r="AM89">
        <v>3.8735347435624976</v>
      </c>
      <c r="AN89">
        <v>0</v>
      </c>
      <c r="AO89">
        <v>0</v>
      </c>
      <c r="AP89">
        <v>0.43946140357381952</v>
      </c>
      <c r="AQ89">
        <v>0</v>
      </c>
      <c r="AR89">
        <v>8.9284127307971008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827.36763566674892</v>
      </c>
    </row>
    <row r="90" spans="1:117">
      <c r="A90" t="s">
        <v>132</v>
      </c>
      <c r="B90">
        <v>0</v>
      </c>
      <c r="C90">
        <v>0</v>
      </c>
      <c r="D90">
        <v>10.000068360181743</v>
      </c>
      <c r="E90">
        <v>0</v>
      </c>
      <c r="F90">
        <v>0</v>
      </c>
      <c r="G90">
        <v>14.999038058991438</v>
      </c>
      <c r="H90">
        <v>0</v>
      </c>
      <c r="I90">
        <v>0</v>
      </c>
      <c r="J90">
        <v>14.00198359527017</v>
      </c>
      <c r="K90">
        <v>158.29073356577206</v>
      </c>
      <c r="L90">
        <v>63.07</v>
      </c>
      <c r="M90">
        <v>0</v>
      </c>
      <c r="N90">
        <v>29.101033448879264</v>
      </c>
      <c r="O90">
        <v>48.872613588856261</v>
      </c>
      <c r="P90">
        <v>45.554721190331414</v>
      </c>
      <c r="Q90">
        <v>4.1971783464566927</v>
      </c>
      <c r="R90">
        <v>10.257279335231315</v>
      </c>
      <c r="S90">
        <v>6.46729681071964</v>
      </c>
      <c r="T90">
        <v>0</v>
      </c>
      <c r="U90">
        <v>227.4</v>
      </c>
      <c r="V90">
        <v>5.08997971101146</v>
      </c>
      <c r="W90">
        <v>10.856276647554413</v>
      </c>
      <c r="X90">
        <v>36.079473854524949</v>
      </c>
      <c r="Y90">
        <v>0</v>
      </c>
      <c r="Z90">
        <v>4.81870639</v>
      </c>
      <c r="AA90">
        <v>10.329235102437883</v>
      </c>
      <c r="AB90">
        <v>9.9648119703244511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37.913052701588221</v>
      </c>
      <c r="AI90">
        <v>3.8994021242053893</v>
      </c>
      <c r="AJ90">
        <v>0</v>
      </c>
      <c r="AK90">
        <v>12.594984501073155</v>
      </c>
      <c r="AL90">
        <v>19.077713431583479</v>
      </c>
      <c r="AM90">
        <v>3.8813758866956714</v>
      </c>
      <c r="AN90">
        <v>0</v>
      </c>
      <c r="AO90">
        <v>0</v>
      </c>
      <c r="AP90">
        <v>1.3811640484354601</v>
      </c>
      <c r="AQ90">
        <v>0</v>
      </c>
      <c r="AR90">
        <v>8.9284127307971008</v>
      </c>
      <c r="AS90">
        <v>8.1107757429376548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833.33150477515869</v>
      </c>
    </row>
    <row r="91" spans="1:117">
      <c r="A91" t="s">
        <v>133</v>
      </c>
      <c r="B91">
        <v>0</v>
      </c>
      <c r="C91">
        <v>0</v>
      </c>
      <c r="D91">
        <v>10.000068360181743</v>
      </c>
      <c r="E91">
        <v>0</v>
      </c>
      <c r="F91">
        <v>0</v>
      </c>
      <c r="G91">
        <v>14.999038058991438</v>
      </c>
      <c r="H91">
        <v>0</v>
      </c>
      <c r="I91">
        <v>0</v>
      </c>
      <c r="J91">
        <v>14.00198359527017</v>
      </c>
      <c r="K91">
        <v>158.29073356577206</v>
      </c>
      <c r="L91">
        <v>63.07</v>
      </c>
      <c r="M91">
        <v>0</v>
      </c>
      <c r="N91">
        <v>29.101033448879264</v>
      </c>
      <c r="O91">
        <v>48.872613588856261</v>
      </c>
      <c r="P91">
        <v>45.554721190331414</v>
      </c>
      <c r="Q91">
        <v>4.1971783464566927</v>
      </c>
      <c r="R91">
        <v>10.257279335231315</v>
      </c>
      <c r="S91">
        <v>6.46729681071964</v>
      </c>
      <c r="T91">
        <v>0</v>
      </c>
      <c r="U91">
        <v>227.4</v>
      </c>
      <c r="V91">
        <v>5.08997971101146</v>
      </c>
      <c r="W91">
        <v>10.856276647554413</v>
      </c>
      <c r="X91">
        <v>36.079473854524949</v>
      </c>
      <c r="Y91">
        <v>0</v>
      </c>
      <c r="Z91">
        <v>4.81870639</v>
      </c>
      <c r="AA91">
        <v>10.329235102437883</v>
      </c>
      <c r="AB91">
        <v>9.9648119703244511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37.913052701588221</v>
      </c>
      <c r="AI91">
        <v>3.8994021242053893</v>
      </c>
      <c r="AJ91">
        <v>0</v>
      </c>
      <c r="AK91">
        <v>12.594984501073155</v>
      </c>
      <c r="AL91">
        <v>19.077713431583479</v>
      </c>
      <c r="AM91">
        <v>3.8813758866956714</v>
      </c>
      <c r="AN91">
        <v>0</v>
      </c>
      <c r="AO91">
        <v>0</v>
      </c>
      <c r="AP91">
        <v>1.3811640484354601</v>
      </c>
      <c r="AQ91">
        <v>0</v>
      </c>
      <c r="AR91">
        <v>8.9284127307971008</v>
      </c>
      <c r="AS91">
        <v>8.1107757429376548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833.33150477515869</v>
      </c>
    </row>
    <row r="92" spans="1:117">
      <c r="A92" t="s">
        <v>134</v>
      </c>
      <c r="B92">
        <v>0</v>
      </c>
      <c r="C92">
        <v>0</v>
      </c>
      <c r="D92">
        <v>9.999753544004724</v>
      </c>
      <c r="E92">
        <v>0</v>
      </c>
      <c r="F92">
        <v>0</v>
      </c>
      <c r="G92">
        <v>14.99891493485517</v>
      </c>
      <c r="H92">
        <v>0</v>
      </c>
      <c r="I92">
        <v>0</v>
      </c>
      <c r="J92">
        <v>13.999888117330144</v>
      </c>
      <c r="K92">
        <v>158.29073356577206</v>
      </c>
      <c r="L92">
        <v>63.07</v>
      </c>
      <c r="M92">
        <v>0</v>
      </c>
      <c r="N92">
        <v>29.101033448879264</v>
      </c>
      <c r="O92">
        <v>48.872613588856261</v>
      </c>
      <c r="P92">
        <v>45.554721190331414</v>
      </c>
      <c r="Q92">
        <v>4.1971783464566927</v>
      </c>
      <c r="R92">
        <v>10.257279335231315</v>
      </c>
      <c r="S92">
        <v>6.46729681071964</v>
      </c>
      <c r="T92">
        <v>0</v>
      </c>
      <c r="U92">
        <v>227.4</v>
      </c>
      <c r="V92">
        <v>5.08997971101146</v>
      </c>
      <c r="W92">
        <v>10.856276647554413</v>
      </c>
      <c r="X92">
        <v>36.079473854524949</v>
      </c>
      <c r="Y92">
        <v>0</v>
      </c>
      <c r="Z92">
        <v>4.81870639</v>
      </c>
      <c r="AA92">
        <v>10.329235102437883</v>
      </c>
      <c r="AB92">
        <v>9.9648119703244511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37.913052701588221</v>
      </c>
      <c r="AI92">
        <v>3.8994021242053893</v>
      </c>
      <c r="AJ92">
        <v>0</v>
      </c>
      <c r="AK92">
        <v>12.594984501073155</v>
      </c>
      <c r="AL92">
        <v>19.077713431583479</v>
      </c>
      <c r="AM92">
        <v>3.8813758866956714</v>
      </c>
      <c r="AN92">
        <v>0</v>
      </c>
      <c r="AO92">
        <v>0</v>
      </c>
      <c r="AP92">
        <v>1.3811640484354601</v>
      </c>
      <c r="AQ92">
        <v>0</v>
      </c>
      <c r="AR92">
        <v>8.9284127307971008</v>
      </c>
      <c r="AS92">
        <v>8.1107757429376548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833.32897135690541</v>
      </c>
    </row>
    <row r="93" spans="1:117">
      <c r="A93" t="s">
        <v>135</v>
      </c>
      <c r="B93">
        <v>0</v>
      </c>
      <c r="C93">
        <v>0</v>
      </c>
      <c r="D93">
        <v>9.999753544004724</v>
      </c>
      <c r="E93">
        <v>0</v>
      </c>
      <c r="F93">
        <v>0</v>
      </c>
      <c r="G93">
        <v>14.99891493485517</v>
      </c>
      <c r="H93">
        <v>0</v>
      </c>
      <c r="I93">
        <v>0</v>
      </c>
      <c r="J93">
        <v>13.999888117330144</v>
      </c>
      <c r="K93">
        <v>158.29073356577206</v>
      </c>
      <c r="L93">
        <v>63.07</v>
      </c>
      <c r="M93">
        <v>0</v>
      </c>
      <c r="N93">
        <v>29.101033448879264</v>
      </c>
      <c r="O93">
        <v>48.872613588856261</v>
      </c>
      <c r="P93">
        <v>45.554721190331414</v>
      </c>
      <c r="Q93">
        <v>4.1971783464566927</v>
      </c>
      <c r="R93">
        <v>10.257279335231315</v>
      </c>
      <c r="S93">
        <v>6.46729681071964</v>
      </c>
      <c r="T93">
        <v>0</v>
      </c>
      <c r="U93">
        <v>227.4</v>
      </c>
      <c r="V93">
        <v>5.08997971101146</v>
      </c>
      <c r="W93">
        <v>10.856276647554413</v>
      </c>
      <c r="X93">
        <v>36.079473854524949</v>
      </c>
      <c r="Y93">
        <v>0</v>
      </c>
      <c r="Z93">
        <v>4.81870639</v>
      </c>
      <c r="AA93">
        <v>10.329235102437883</v>
      </c>
      <c r="AB93">
        <v>9.9648119703244511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37.913052701588221</v>
      </c>
      <c r="AI93">
        <v>3.8994021242053893</v>
      </c>
      <c r="AJ93">
        <v>0</v>
      </c>
      <c r="AK93">
        <v>12.594984501073155</v>
      </c>
      <c r="AL93">
        <v>19.077713431583479</v>
      </c>
      <c r="AM93">
        <v>3.8813758866956714</v>
      </c>
      <c r="AN93">
        <v>0</v>
      </c>
      <c r="AO93">
        <v>1.0808230860000001</v>
      </c>
      <c r="AP93">
        <v>1.3811640484354601</v>
      </c>
      <c r="AQ93">
        <v>0</v>
      </c>
      <c r="AR93">
        <v>8.9284127307971008</v>
      </c>
      <c r="AS93">
        <v>8.1107757429376548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834.40979444290542</v>
      </c>
    </row>
    <row r="94" spans="1:117">
      <c r="A94" t="s">
        <v>136</v>
      </c>
      <c r="B94">
        <v>0</v>
      </c>
      <c r="C94">
        <v>0</v>
      </c>
      <c r="D94">
        <v>11.239526091013561</v>
      </c>
      <c r="E94">
        <v>0</v>
      </c>
      <c r="F94">
        <v>0</v>
      </c>
      <c r="G94">
        <v>21.019154210889265</v>
      </c>
      <c r="H94">
        <v>0</v>
      </c>
      <c r="I94">
        <v>0</v>
      </c>
      <c r="J94">
        <v>13.999888117330144</v>
      </c>
      <c r="K94">
        <v>158.29073356577206</v>
      </c>
      <c r="L94">
        <v>63.07</v>
      </c>
      <c r="M94">
        <v>0</v>
      </c>
      <c r="N94">
        <v>29.101033448879264</v>
      </c>
      <c r="O94">
        <v>48.872613588856261</v>
      </c>
      <c r="P94">
        <v>45.554721190331414</v>
      </c>
      <c r="Q94">
        <v>4.1971783464566927</v>
      </c>
      <c r="R94">
        <v>10.257279335231315</v>
      </c>
      <c r="S94">
        <v>6.46729681071964</v>
      </c>
      <c r="T94">
        <v>0</v>
      </c>
      <c r="U94">
        <v>227.4</v>
      </c>
      <c r="V94">
        <v>5.08997971101146</v>
      </c>
      <c r="W94">
        <v>10.856276647554413</v>
      </c>
      <c r="X94">
        <v>36.079473854524949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37.483672979056443</v>
      </c>
      <c r="AI94">
        <v>3.8994021242053893</v>
      </c>
      <c r="AJ94">
        <v>0</v>
      </c>
      <c r="AK94">
        <v>12.594984501073155</v>
      </c>
      <c r="AL94">
        <v>19.077713431583479</v>
      </c>
      <c r="AM94">
        <v>3.267151442064844</v>
      </c>
      <c r="AN94">
        <v>0</v>
      </c>
      <c r="AO94">
        <v>1.0808230860000001</v>
      </c>
      <c r="AP94">
        <v>0.5964117597315659</v>
      </c>
      <c r="AQ94">
        <v>0</v>
      </c>
      <c r="AR94">
        <v>8.9284127307971008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836.0471365656781</v>
      </c>
    </row>
    <row r="95" spans="1:117">
      <c r="A95" t="s">
        <v>137</v>
      </c>
      <c r="B95">
        <v>0</v>
      </c>
      <c r="C95">
        <v>0</v>
      </c>
      <c r="D95">
        <v>9.9995170166545968</v>
      </c>
      <c r="E95">
        <v>0</v>
      </c>
      <c r="F95">
        <v>0</v>
      </c>
      <c r="G95">
        <v>14.999396439740199</v>
      </c>
      <c r="H95">
        <v>0</v>
      </c>
      <c r="I95">
        <v>0</v>
      </c>
      <c r="J95">
        <v>14.000420800455455</v>
      </c>
      <c r="K95">
        <v>158.29073356577206</v>
      </c>
      <c r="L95">
        <v>63.07</v>
      </c>
      <c r="M95">
        <v>0</v>
      </c>
      <c r="N95">
        <v>29.101033448879264</v>
      </c>
      <c r="O95">
        <v>48.872613588856261</v>
      </c>
      <c r="P95">
        <v>45.554721190331414</v>
      </c>
      <c r="Q95">
        <v>4.1971783464566927</v>
      </c>
      <c r="R95">
        <v>10.257279335231315</v>
      </c>
      <c r="S95">
        <v>6.46729681071964</v>
      </c>
      <c r="T95">
        <v>0</v>
      </c>
      <c r="U95">
        <v>227.4</v>
      </c>
      <c r="V95">
        <v>5.08997971101146</v>
      </c>
      <c r="W95">
        <v>10.856276647554413</v>
      </c>
      <c r="X95">
        <v>36.079473854524949</v>
      </c>
      <c r="Y95">
        <v>0</v>
      </c>
      <c r="Z95">
        <v>3.1962953599999997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37.483672979056443</v>
      </c>
      <c r="AI95">
        <v>3.4314738523490469</v>
      </c>
      <c r="AJ95">
        <v>0</v>
      </c>
      <c r="AK95">
        <v>12.594984501073155</v>
      </c>
      <c r="AL95">
        <v>19.077713431583479</v>
      </c>
      <c r="AM95">
        <v>3.267151442064844</v>
      </c>
      <c r="AN95">
        <v>0</v>
      </c>
      <c r="AO95">
        <v>1.4410974480000005</v>
      </c>
      <c r="AP95">
        <v>0.5964117597315659</v>
      </c>
      <c r="AQ95">
        <v>0</v>
      </c>
      <c r="AR95">
        <v>8.9284127307971008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830.27839617343909</v>
      </c>
    </row>
    <row r="96" spans="1:117">
      <c r="A96" t="s">
        <v>138</v>
      </c>
      <c r="B96">
        <v>0</v>
      </c>
      <c r="C96">
        <v>0</v>
      </c>
      <c r="D96">
        <v>9.9995170166545968</v>
      </c>
      <c r="E96">
        <v>0</v>
      </c>
      <c r="F96">
        <v>0</v>
      </c>
      <c r="G96">
        <v>14.99880339845674</v>
      </c>
      <c r="H96">
        <v>0</v>
      </c>
      <c r="I96">
        <v>0</v>
      </c>
      <c r="J96">
        <v>13.99932670548362</v>
      </c>
      <c r="K96">
        <v>158.29073356577206</v>
      </c>
      <c r="L96">
        <v>63.07</v>
      </c>
      <c r="M96">
        <v>0</v>
      </c>
      <c r="N96">
        <v>29.101033448879264</v>
      </c>
      <c r="O96">
        <v>48.872613588856261</v>
      </c>
      <c r="P96">
        <v>45.554721190331414</v>
      </c>
      <c r="Q96">
        <v>4.1971783464566927</v>
      </c>
      <c r="R96">
        <v>10.257279335231315</v>
      </c>
      <c r="S96">
        <v>6.46729681071964</v>
      </c>
      <c r="T96">
        <v>0</v>
      </c>
      <c r="U96">
        <v>227.4</v>
      </c>
      <c r="V96">
        <v>5.08997971101146</v>
      </c>
      <c r="W96">
        <v>10.856276647554413</v>
      </c>
      <c r="X96">
        <v>36.079473854524949</v>
      </c>
      <c r="Y96">
        <v>0</v>
      </c>
      <c r="Z96">
        <v>3.1962953599999997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37.483672979056443</v>
      </c>
      <c r="AI96">
        <v>3.4314738523490469</v>
      </c>
      <c r="AJ96">
        <v>0</v>
      </c>
      <c r="AK96">
        <v>12.594984501073155</v>
      </c>
      <c r="AL96">
        <v>19.077713431583479</v>
      </c>
      <c r="AM96">
        <v>3.267151442064844</v>
      </c>
      <c r="AN96">
        <v>0</v>
      </c>
      <c r="AO96">
        <v>1.4410974480000005</v>
      </c>
      <c r="AP96">
        <v>0.5964117597315659</v>
      </c>
      <c r="AQ96">
        <v>0</v>
      </c>
      <c r="AR96">
        <v>8.9284127307971008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830.27670903718388</v>
      </c>
    </row>
    <row r="97" spans="1:117">
      <c r="A97" t="s">
        <v>139</v>
      </c>
      <c r="B97">
        <v>0</v>
      </c>
      <c r="C97">
        <v>0</v>
      </c>
      <c r="D97">
        <v>9.9995170166545968</v>
      </c>
      <c r="E97">
        <v>0</v>
      </c>
      <c r="F97">
        <v>0</v>
      </c>
      <c r="G97">
        <v>14.99880339845674</v>
      </c>
      <c r="H97">
        <v>0</v>
      </c>
      <c r="I97">
        <v>0</v>
      </c>
      <c r="J97">
        <v>13.99932670548362</v>
      </c>
      <c r="K97">
        <v>158.29073356577206</v>
      </c>
      <c r="L97">
        <v>63.07</v>
      </c>
      <c r="M97">
        <v>0</v>
      </c>
      <c r="N97">
        <v>29.101033448879264</v>
      </c>
      <c r="O97">
        <v>48.872613588856261</v>
      </c>
      <c r="P97">
        <v>45.554721190331414</v>
      </c>
      <c r="Q97">
        <v>4.1971783464566927</v>
      </c>
      <c r="R97">
        <v>10.257279335231315</v>
      </c>
      <c r="S97">
        <v>6.46729681071964</v>
      </c>
      <c r="T97">
        <v>0</v>
      </c>
      <c r="U97">
        <v>227.4</v>
      </c>
      <c r="V97">
        <v>5.08997971101146</v>
      </c>
      <c r="W97">
        <v>10.856276647554413</v>
      </c>
      <c r="X97">
        <v>36.079473854524949</v>
      </c>
      <c r="Y97">
        <v>0</v>
      </c>
      <c r="Z97">
        <v>3.1962953599999997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37.483672979056443</v>
      </c>
      <c r="AI97">
        <v>3.4314738523490469</v>
      </c>
      <c r="AJ97">
        <v>0</v>
      </c>
      <c r="AK97">
        <v>12.594984501073155</v>
      </c>
      <c r="AL97">
        <v>19.077713431583479</v>
      </c>
      <c r="AM97">
        <v>3.267151442064844</v>
      </c>
      <c r="AN97">
        <v>0</v>
      </c>
      <c r="AO97">
        <v>1.0808230860000001</v>
      </c>
      <c r="AP97">
        <v>0.5964117597315659</v>
      </c>
      <c r="AQ97">
        <v>0</v>
      </c>
      <c r="AR97">
        <v>8.9284127307971008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829.91643467518384</v>
      </c>
    </row>
    <row r="98" spans="1:117">
      <c r="A98" t="s">
        <v>140</v>
      </c>
      <c r="B98">
        <v>0</v>
      </c>
      <c r="C98">
        <v>0</v>
      </c>
      <c r="D98">
        <v>9.9995170166545968</v>
      </c>
      <c r="E98">
        <v>0</v>
      </c>
      <c r="F98">
        <v>0</v>
      </c>
      <c r="G98">
        <v>14.99880339845674</v>
      </c>
      <c r="H98">
        <v>0</v>
      </c>
      <c r="I98">
        <v>0</v>
      </c>
      <c r="J98">
        <v>13.99932670548362</v>
      </c>
      <c r="K98">
        <v>158.29073356577206</v>
      </c>
      <c r="L98">
        <v>63.07</v>
      </c>
      <c r="M98">
        <v>0</v>
      </c>
      <c r="N98">
        <v>29.101033448879264</v>
      </c>
      <c r="O98">
        <v>48.872613588856261</v>
      </c>
      <c r="P98">
        <v>45.554721190331414</v>
      </c>
      <c r="Q98">
        <v>4.1971783464566927</v>
      </c>
      <c r="R98">
        <v>10.257279335231315</v>
      </c>
      <c r="S98">
        <v>6.46729681071964</v>
      </c>
      <c r="T98">
        <v>0</v>
      </c>
      <c r="U98">
        <v>227.4</v>
      </c>
      <c r="V98">
        <v>5.08997971101146</v>
      </c>
      <c r="W98">
        <v>10.856276647554413</v>
      </c>
      <c r="X98">
        <v>36.079473854524949</v>
      </c>
      <c r="Y98">
        <v>0</v>
      </c>
      <c r="Z98">
        <v>3.1962953599999997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37.483672979056443</v>
      </c>
      <c r="AI98">
        <v>3.4314738523490469</v>
      </c>
      <c r="AJ98">
        <v>0</v>
      </c>
      <c r="AK98">
        <v>12.594984501073155</v>
      </c>
      <c r="AL98">
        <v>19.077713431583479</v>
      </c>
      <c r="AM98">
        <v>3.267151442064844</v>
      </c>
      <c r="AN98">
        <v>0</v>
      </c>
      <c r="AO98">
        <v>1.0808230860000001</v>
      </c>
      <c r="AP98">
        <v>0.5964117597315659</v>
      </c>
      <c r="AQ98">
        <v>0</v>
      </c>
      <c r="AR98">
        <v>8.9284127307971008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829.91643467518384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3.0753937771212814E-2</v>
      </c>
      <c r="E99">
        <f t="shared" si="2"/>
        <v>0</v>
      </c>
      <c r="F99">
        <f t="shared" si="2"/>
        <v>0</v>
      </c>
      <c r="G99">
        <f t="shared" si="2"/>
        <v>4.6282339816853431E-2</v>
      </c>
      <c r="H99">
        <f t="shared" si="2"/>
        <v>0</v>
      </c>
      <c r="I99">
        <f t="shared" si="2"/>
        <v>0</v>
      </c>
      <c r="J99">
        <f t="shared" si="2"/>
        <v>4.387797275713555E-2</v>
      </c>
      <c r="K99">
        <f t="shared" si="2"/>
        <v>3.3884036440346956</v>
      </c>
      <c r="L99">
        <f t="shared" si="2"/>
        <v>1.3164368372101081</v>
      </c>
      <c r="M99">
        <f t="shared" si="2"/>
        <v>0</v>
      </c>
      <c r="N99">
        <f t="shared" si="2"/>
        <v>0.69169492021560064</v>
      </c>
      <c r="O99">
        <f t="shared" si="2"/>
        <v>1.1607763179553841</v>
      </c>
      <c r="P99">
        <f t="shared" si="2"/>
        <v>1.0942536549408108</v>
      </c>
      <c r="Q99">
        <f t="shared" si="2"/>
        <v>0.10033170035489453</v>
      </c>
      <c r="R99">
        <f t="shared" si="2"/>
        <v>0.24675469101932537</v>
      </c>
      <c r="S99">
        <f t="shared" si="2"/>
        <v>0.15448931138642549</v>
      </c>
      <c r="T99">
        <f t="shared" si="2"/>
        <v>0</v>
      </c>
      <c r="U99">
        <f t="shared" si="2"/>
        <v>5.7304800000000071</v>
      </c>
      <c r="V99">
        <f t="shared" si="2"/>
        <v>0.12147690542239181</v>
      </c>
      <c r="W99">
        <f t="shared" si="2"/>
        <v>0.25759647517976786</v>
      </c>
      <c r="X99">
        <f t="shared" si="2"/>
        <v>0.86713857307271935</v>
      </c>
      <c r="Y99">
        <f t="shared" si="2"/>
        <v>0</v>
      </c>
      <c r="Z99">
        <f t="shared" si="2"/>
        <v>6.1231054829999972E-2</v>
      </c>
      <c r="AA99">
        <f t="shared" si="2"/>
        <v>0.18004721049794911</v>
      </c>
      <c r="AB99">
        <f t="shared" si="2"/>
        <v>0.2332550064007351</v>
      </c>
      <c r="AC99">
        <f t="shared" si="2"/>
        <v>0.17092527760536816</v>
      </c>
      <c r="AD99">
        <f t="shared" si="2"/>
        <v>0.15951983418411614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0.90089629066494847</v>
      </c>
      <c r="AI99">
        <f t="shared" si="2"/>
        <v>7.5726388993555258E-2</v>
      </c>
      <c r="AJ99">
        <f t="shared" si="2"/>
        <v>0</v>
      </c>
      <c r="AK99">
        <f t="shared" si="2"/>
        <v>0.30227962802575536</v>
      </c>
      <c r="AL99">
        <f t="shared" si="2"/>
        <v>0.4676858706822285</v>
      </c>
      <c r="AM99">
        <f t="shared" si="2"/>
        <v>2.6136884840015463E-2</v>
      </c>
      <c r="AN99">
        <f t="shared" si="2"/>
        <v>0</v>
      </c>
      <c r="AO99">
        <f t="shared" si="2"/>
        <v>2.2337008920000007E-3</v>
      </c>
      <c r="AP99">
        <f t="shared" si="2"/>
        <v>2.9828437561442604E-2</v>
      </c>
      <c r="AQ99">
        <f t="shared" si="2"/>
        <v>0</v>
      </c>
      <c r="AR99">
        <f t="shared" si="2"/>
        <v>0.22003126206213716</v>
      </c>
      <c r="AS99">
        <f t="shared" si="2"/>
        <v>0.18851025349507819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18.559857764899668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1.4775959712144609E-4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9.0300418478673414</v>
      </c>
      <c r="L3">
        <v>317.94235600000002</v>
      </c>
      <c r="M3">
        <v>27.20790282909363</v>
      </c>
      <c r="N3">
        <v>35.151248306807766</v>
      </c>
      <c r="O3">
        <v>0</v>
      </c>
      <c r="P3">
        <v>36.008928243196067</v>
      </c>
      <c r="Q3">
        <v>5.5162430868167194</v>
      </c>
      <c r="R3">
        <v>12.376717170581257</v>
      </c>
      <c r="S3">
        <v>7.8167327758620688</v>
      </c>
      <c r="T3">
        <v>0</v>
      </c>
      <c r="U3">
        <v>59.943732795389884</v>
      </c>
      <c r="V3">
        <v>5.7717024720893146</v>
      </c>
      <c r="W3">
        <v>13.117584041422889</v>
      </c>
      <c r="X3">
        <v>43.571006193057805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10.818670409347883</v>
      </c>
      <c r="AE3">
        <v>14.633861557665425</v>
      </c>
      <c r="AF3">
        <v>0</v>
      </c>
      <c r="AG3">
        <v>11.571509097022789</v>
      </c>
      <c r="AH3">
        <v>45.275240489461446</v>
      </c>
      <c r="AI3">
        <v>1.0552917846798977</v>
      </c>
      <c r="AJ3">
        <v>0</v>
      </c>
      <c r="AK3">
        <v>15.213240664808497</v>
      </c>
      <c r="AL3">
        <v>0</v>
      </c>
      <c r="AM3">
        <v>4.6789005024130583</v>
      </c>
      <c r="AN3">
        <v>1.0149532124481762</v>
      </c>
      <c r="AO3">
        <v>0</v>
      </c>
      <c r="AP3">
        <v>1.0997041773819385</v>
      </c>
      <c r="AQ3">
        <v>0</v>
      </c>
      <c r="AR3">
        <v>10.784783851358695</v>
      </c>
      <c r="AS3">
        <v>9.4424558119887578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733.74980398139212</v>
      </c>
    </row>
    <row r="4" spans="1:117">
      <c r="A4" t="s">
        <v>46</v>
      </c>
      <c r="B4">
        <v>0</v>
      </c>
      <c r="C4">
        <v>0</v>
      </c>
      <c r="D4">
        <v>1.4775959712144609E-4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9.0300418478673414</v>
      </c>
      <c r="L4">
        <v>317.94235600000002</v>
      </c>
      <c r="M4">
        <v>27.20790282909363</v>
      </c>
      <c r="N4">
        <v>35.151248306807766</v>
      </c>
      <c r="O4">
        <v>0</v>
      </c>
      <c r="P4">
        <v>40.821394090559174</v>
      </c>
      <c r="Q4">
        <v>5.7452799125514398</v>
      </c>
      <c r="R4">
        <v>12.376717170581257</v>
      </c>
      <c r="S4">
        <v>7.8167327758620688</v>
      </c>
      <c r="T4">
        <v>0</v>
      </c>
      <c r="U4">
        <v>59.943732795389884</v>
      </c>
      <c r="V4">
        <v>5.7717024720893146</v>
      </c>
      <c r="W4">
        <v>13.117584041422889</v>
      </c>
      <c r="X4">
        <v>43.571006193057805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10.818670409347883</v>
      </c>
      <c r="AE4">
        <v>14.633861557665425</v>
      </c>
      <c r="AF4">
        <v>0</v>
      </c>
      <c r="AG4">
        <v>11.571509097022789</v>
      </c>
      <c r="AH4">
        <v>45.275240489461446</v>
      </c>
      <c r="AI4">
        <v>1.0552917846798977</v>
      </c>
      <c r="AJ4">
        <v>0</v>
      </c>
      <c r="AK4">
        <v>15.213240664808497</v>
      </c>
      <c r="AL4">
        <v>0</v>
      </c>
      <c r="AM4">
        <v>4.6789005024130583</v>
      </c>
      <c r="AN4">
        <v>1.0149532124481762</v>
      </c>
      <c r="AO4">
        <v>0</v>
      </c>
      <c r="AP4">
        <v>1.0997041773819385</v>
      </c>
      <c r="AQ4">
        <v>0</v>
      </c>
      <c r="AR4">
        <v>10.784783851358695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738.79130665448986</v>
      </c>
    </row>
    <row r="5" spans="1:117">
      <c r="A5" t="s">
        <v>47</v>
      </c>
      <c r="B5">
        <v>0</v>
      </c>
      <c r="C5">
        <v>0</v>
      </c>
      <c r="D5">
        <v>1.4775959712144609E-4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9.0300418478673414</v>
      </c>
      <c r="L5">
        <v>317.94235600000002</v>
      </c>
      <c r="M5">
        <v>27.20790282909363</v>
      </c>
      <c r="N5">
        <v>35.151248306807766</v>
      </c>
      <c r="O5">
        <v>0</v>
      </c>
      <c r="P5">
        <v>30.192258750260244</v>
      </c>
      <c r="Q5">
        <v>5.0769484454810501</v>
      </c>
      <c r="R5">
        <v>12.376717170581257</v>
      </c>
      <c r="S5">
        <v>7.8167327758620688</v>
      </c>
      <c r="T5">
        <v>0</v>
      </c>
      <c r="U5">
        <v>59.943732795389884</v>
      </c>
      <c r="V5">
        <v>5.7717024720893146</v>
      </c>
      <c r="W5">
        <v>13.117584041422889</v>
      </c>
      <c r="X5">
        <v>43.571006193057805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10.818670409347883</v>
      </c>
      <c r="AE5">
        <v>14.633861557665425</v>
      </c>
      <c r="AF5">
        <v>0</v>
      </c>
      <c r="AG5">
        <v>11.571509097022789</v>
      </c>
      <c r="AH5">
        <v>45.275240489461446</v>
      </c>
      <c r="AI5">
        <v>1.0552917846798977</v>
      </c>
      <c r="AJ5">
        <v>0</v>
      </c>
      <c r="AK5">
        <v>15.213240664808497</v>
      </c>
      <c r="AL5">
        <v>0</v>
      </c>
      <c r="AM5">
        <v>3.1176885152549558</v>
      </c>
      <c r="AN5">
        <v>1.0149532124481762</v>
      </c>
      <c r="AO5">
        <v>0</v>
      </c>
      <c r="AP5">
        <v>1.0997041773819385</v>
      </c>
      <c r="AQ5">
        <v>0</v>
      </c>
      <c r="AR5">
        <v>10.784783851358695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725.93262785996251</v>
      </c>
    </row>
    <row r="6" spans="1:117">
      <c r="A6" t="s">
        <v>48</v>
      </c>
      <c r="B6">
        <v>0</v>
      </c>
      <c r="C6">
        <v>0</v>
      </c>
      <c r="D6">
        <v>1.4775959712144609E-4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9.0300418478673414</v>
      </c>
      <c r="L6">
        <v>317.94235600000002</v>
      </c>
      <c r="M6">
        <v>27.20790282909363</v>
      </c>
      <c r="N6">
        <v>35.151248306807766</v>
      </c>
      <c r="O6">
        <v>0</v>
      </c>
      <c r="P6">
        <v>30.192258750260244</v>
      </c>
      <c r="Q6">
        <v>5.0769484454810501</v>
      </c>
      <c r="R6">
        <v>12.376717170581257</v>
      </c>
      <c r="S6">
        <v>7.8167327758620688</v>
      </c>
      <c r="T6">
        <v>0</v>
      </c>
      <c r="U6">
        <v>59.943732795389884</v>
      </c>
      <c r="V6">
        <v>5.7717024720893146</v>
      </c>
      <c r="W6">
        <v>13.117584041422889</v>
      </c>
      <c r="X6">
        <v>43.571006193057805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10.818670409347883</v>
      </c>
      <c r="AE6">
        <v>14.633861557665425</v>
      </c>
      <c r="AF6">
        <v>0</v>
      </c>
      <c r="AG6">
        <v>11.571509097022789</v>
      </c>
      <c r="AH6">
        <v>45.275240489461446</v>
      </c>
      <c r="AI6">
        <v>1.0552917846798977</v>
      </c>
      <c r="AJ6">
        <v>0</v>
      </c>
      <c r="AK6">
        <v>15.213240664808497</v>
      </c>
      <c r="AL6">
        <v>0</v>
      </c>
      <c r="AM6">
        <v>3.1176885152549558</v>
      </c>
      <c r="AN6">
        <v>1.0149532124481762</v>
      </c>
      <c r="AO6">
        <v>0</v>
      </c>
      <c r="AP6">
        <v>1.0997041773819385</v>
      </c>
      <c r="AQ6">
        <v>0</v>
      </c>
      <c r="AR6">
        <v>10.784783851358695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725.93262785996251</v>
      </c>
    </row>
    <row r="7" spans="1:117">
      <c r="A7" t="s">
        <v>49</v>
      </c>
      <c r="B7">
        <v>0</v>
      </c>
      <c r="C7">
        <v>0</v>
      </c>
      <c r="D7">
        <v>1.4775959712144609E-4</v>
      </c>
      <c r="E7">
        <v>0</v>
      </c>
      <c r="F7">
        <v>0</v>
      </c>
      <c r="G7">
        <v>0.10999397689019502</v>
      </c>
      <c r="H7">
        <v>0</v>
      </c>
      <c r="I7">
        <v>0</v>
      </c>
      <c r="J7">
        <v>0</v>
      </c>
      <c r="K7">
        <v>9.0300418478673414</v>
      </c>
      <c r="L7">
        <v>317.94235600000002</v>
      </c>
      <c r="M7">
        <v>27.20790282909363</v>
      </c>
      <c r="N7">
        <v>35.151248306807766</v>
      </c>
      <c r="O7">
        <v>0</v>
      </c>
      <c r="P7">
        <v>30.192258750260244</v>
      </c>
      <c r="Q7">
        <v>5.0769484454810501</v>
      </c>
      <c r="R7">
        <v>12.376717170581257</v>
      </c>
      <c r="S7">
        <v>7.8167327758620688</v>
      </c>
      <c r="T7">
        <v>0</v>
      </c>
      <c r="U7">
        <v>59.943732795389884</v>
      </c>
      <c r="V7">
        <v>5.7717024720893146</v>
      </c>
      <c r="W7">
        <v>13.117584041422889</v>
      </c>
      <c r="X7">
        <v>43.571006193057805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10.818670409347883</v>
      </c>
      <c r="AE7">
        <v>14.633861557665425</v>
      </c>
      <c r="AF7">
        <v>0</v>
      </c>
      <c r="AG7">
        <v>11.571509097022789</v>
      </c>
      <c r="AH7">
        <v>45.275240489461446</v>
      </c>
      <c r="AI7">
        <v>0</v>
      </c>
      <c r="AJ7">
        <v>0</v>
      </c>
      <c r="AK7">
        <v>15.213240664808497</v>
      </c>
      <c r="AL7">
        <v>0</v>
      </c>
      <c r="AM7">
        <v>2.762508709775267</v>
      </c>
      <c r="AN7">
        <v>1.0149532124481762</v>
      </c>
      <c r="AO7">
        <v>0</v>
      </c>
      <c r="AP7">
        <v>1.0997041773819385</v>
      </c>
      <c r="AQ7">
        <v>0</v>
      </c>
      <c r="AR7">
        <v>10.784783851358695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724.63215024669307</v>
      </c>
    </row>
    <row r="8" spans="1:117">
      <c r="A8" t="s">
        <v>50</v>
      </c>
      <c r="B8">
        <v>0</v>
      </c>
      <c r="C8">
        <v>0</v>
      </c>
      <c r="D8">
        <v>1.4775959712144609E-4</v>
      </c>
      <c r="E8">
        <v>0</v>
      </c>
      <c r="F8">
        <v>0</v>
      </c>
      <c r="G8">
        <v>0.10999397689019502</v>
      </c>
      <c r="H8">
        <v>0</v>
      </c>
      <c r="I8">
        <v>0</v>
      </c>
      <c r="J8">
        <v>0</v>
      </c>
      <c r="K8">
        <v>9.0300418478673414</v>
      </c>
      <c r="L8">
        <v>317.94235600000002</v>
      </c>
      <c r="M8">
        <v>27.20790282909363</v>
      </c>
      <c r="N8">
        <v>35.151248306807766</v>
      </c>
      <c r="O8">
        <v>0</v>
      </c>
      <c r="P8">
        <v>30.192258750260244</v>
      </c>
      <c r="Q8">
        <v>5.0769484454810501</v>
      </c>
      <c r="R8">
        <v>12.376717170581257</v>
      </c>
      <c r="S8">
        <v>7.8167327758620688</v>
      </c>
      <c r="T8">
        <v>0</v>
      </c>
      <c r="U8">
        <v>59.943732795389884</v>
      </c>
      <c r="V8">
        <v>5.7717024720893146</v>
      </c>
      <c r="W8">
        <v>13.117584041422889</v>
      </c>
      <c r="X8">
        <v>43.571006193057805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10.818670409347883</v>
      </c>
      <c r="AE8">
        <v>14.633861557665425</v>
      </c>
      <c r="AF8">
        <v>0</v>
      </c>
      <c r="AG8">
        <v>11.571509097022789</v>
      </c>
      <c r="AH8">
        <v>45.275240489461446</v>
      </c>
      <c r="AI8">
        <v>0</v>
      </c>
      <c r="AJ8">
        <v>0</v>
      </c>
      <c r="AK8">
        <v>15.213240664808497</v>
      </c>
      <c r="AL8">
        <v>0</v>
      </c>
      <c r="AM8">
        <v>1.4996476663679641</v>
      </c>
      <c r="AN8">
        <v>1.0149532124481762</v>
      </c>
      <c r="AO8">
        <v>0</v>
      </c>
      <c r="AP8">
        <v>1.0997041773819385</v>
      </c>
      <c r="AQ8">
        <v>0</v>
      </c>
      <c r="AR8">
        <v>10.784783851358695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723.3692892032858</v>
      </c>
    </row>
    <row r="9" spans="1:117">
      <c r="A9" t="s">
        <v>51</v>
      </c>
      <c r="B9">
        <v>0</v>
      </c>
      <c r="C9">
        <v>0</v>
      </c>
      <c r="D9">
        <v>3.0002401442307693</v>
      </c>
      <c r="E9">
        <v>0</v>
      </c>
      <c r="F9">
        <v>0</v>
      </c>
      <c r="G9">
        <v>0</v>
      </c>
      <c r="H9">
        <v>0</v>
      </c>
      <c r="I9">
        <v>0</v>
      </c>
      <c r="J9">
        <v>7.3195031819511183</v>
      </c>
      <c r="K9">
        <v>9.0300418478673414</v>
      </c>
      <c r="L9">
        <v>317.94235600000002</v>
      </c>
      <c r="M9">
        <v>27.20790282909363</v>
      </c>
      <c r="N9">
        <v>35.151248306807766</v>
      </c>
      <c r="O9">
        <v>0</v>
      </c>
      <c r="P9">
        <v>30.192258750260244</v>
      </c>
      <c r="Q9">
        <v>5.0769484454810501</v>
      </c>
      <c r="R9">
        <v>12.376717170581257</v>
      </c>
      <c r="S9">
        <v>7.8167327758620688</v>
      </c>
      <c r="T9">
        <v>0</v>
      </c>
      <c r="U9">
        <v>59.943732795389884</v>
      </c>
      <c r="V9">
        <v>5.9803006875320674</v>
      </c>
      <c r="W9">
        <v>13.117584041422889</v>
      </c>
      <c r="X9">
        <v>43.571006193057805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10.818670409347883</v>
      </c>
      <c r="AE9">
        <v>14.633861557665425</v>
      </c>
      <c r="AF9">
        <v>0</v>
      </c>
      <c r="AG9">
        <v>11.571509097022789</v>
      </c>
      <c r="AH9">
        <v>45.275240489461446</v>
      </c>
      <c r="AI9">
        <v>0</v>
      </c>
      <c r="AJ9">
        <v>0</v>
      </c>
      <c r="AK9">
        <v>15.213240664808497</v>
      </c>
      <c r="AL9">
        <v>0</v>
      </c>
      <c r="AM9">
        <v>1.4601831862207526</v>
      </c>
      <c r="AN9">
        <v>1.0149532124481762</v>
      </c>
      <c r="AO9">
        <v>0</v>
      </c>
      <c r="AP9">
        <v>1.0997041773819385</v>
      </c>
      <c r="AQ9">
        <v>0</v>
      </c>
      <c r="AR9">
        <v>10.784783851358695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733.74802452827601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2.9397448207171313</v>
      </c>
      <c r="K10">
        <v>9.0300418478673414</v>
      </c>
      <c r="L10">
        <v>317.94235600000002</v>
      </c>
      <c r="M10">
        <v>27.20790282909363</v>
      </c>
      <c r="N10">
        <v>35.151248306807766</v>
      </c>
      <c r="O10">
        <v>0</v>
      </c>
      <c r="P10">
        <v>30.196544244488592</v>
      </c>
      <c r="Q10">
        <v>5.0769484454810501</v>
      </c>
      <c r="R10">
        <v>12.376717170581257</v>
      </c>
      <c r="S10">
        <v>7.8167327758620688</v>
      </c>
      <c r="T10">
        <v>0</v>
      </c>
      <c r="U10">
        <v>59.943732795389884</v>
      </c>
      <c r="V10">
        <v>5.9803006875320674</v>
      </c>
      <c r="W10">
        <v>13.117584041422889</v>
      </c>
      <c r="X10">
        <v>43.571006193057805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10.818670409347883</v>
      </c>
      <c r="AE10">
        <v>14.633861557665425</v>
      </c>
      <c r="AF10">
        <v>0</v>
      </c>
      <c r="AG10">
        <v>11.571509097022789</v>
      </c>
      <c r="AH10">
        <v>45.275240489461446</v>
      </c>
      <c r="AI10">
        <v>0</v>
      </c>
      <c r="AJ10">
        <v>0</v>
      </c>
      <c r="AK10">
        <v>15.213240664808497</v>
      </c>
      <c r="AL10">
        <v>0</v>
      </c>
      <c r="AM10">
        <v>0</v>
      </c>
      <c r="AN10">
        <v>1.0149532124481762</v>
      </c>
      <c r="AO10">
        <v>0</v>
      </c>
      <c r="AP10">
        <v>1.0997041773819385</v>
      </c>
      <c r="AQ10">
        <v>0</v>
      </c>
      <c r="AR10">
        <v>10.784783851358695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724.91212833081886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9.0300418478673414</v>
      </c>
      <c r="L11">
        <v>317.94235600000002</v>
      </c>
      <c r="M11">
        <v>27.20790282909363</v>
      </c>
      <c r="N11">
        <v>35.151248306807766</v>
      </c>
      <c r="O11">
        <v>0</v>
      </c>
      <c r="P11">
        <v>30.189401799205147</v>
      </c>
      <c r="Q11">
        <v>5.0769484454810501</v>
      </c>
      <c r="R11">
        <v>12.376717170581257</v>
      </c>
      <c r="S11">
        <v>7.8167327758620688</v>
      </c>
      <c r="T11">
        <v>0</v>
      </c>
      <c r="U11">
        <v>59.943732795389884</v>
      </c>
      <c r="V11">
        <v>5.9803006875320674</v>
      </c>
      <c r="W11">
        <v>13.117584041422889</v>
      </c>
      <c r="X11">
        <v>43.571006193057805</v>
      </c>
      <c r="Y11">
        <v>0</v>
      </c>
      <c r="Z11">
        <v>1.9304754545454546</v>
      </c>
      <c r="AA11">
        <v>12.475161102953585</v>
      </c>
      <c r="AB11">
        <v>11.697251051994549</v>
      </c>
      <c r="AC11">
        <v>8.6039612915400685</v>
      </c>
      <c r="AD11">
        <v>8.1140027426263579</v>
      </c>
      <c r="AE11">
        <v>14.633861557665425</v>
      </c>
      <c r="AF11">
        <v>0</v>
      </c>
      <c r="AG11">
        <v>11.571509097022789</v>
      </c>
      <c r="AH11">
        <v>45.275240489461446</v>
      </c>
      <c r="AI11">
        <v>0</v>
      </c>
      <c r="AJ11">
        <v>0</v>
      </c>
      <c r="AK11">
        <v>15.213240664808497</v>
      </c>
      <c r="AL11">
        <v>0</v>
      </c>
      <c r="AM11">
        <v>0</v>
      </c>
      <c r="AN11">
        <v>1.0149532124481762</v>
      </c>
      <c r="AO11">
        <v>0</v>
      </c>
      <c r="AP11">
        <v>1.0997041773819385</v>
      </c>
      <c r="AQ11">
        <v>0</v>
      </c>
      <c r="AR11">
        <v>10.784783851358695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719.26057339809665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9.0300418478673414</v>
      </c>
      <c r="L12">
        <v>317.94235600000002</v>
      </c>
      <c r="M12">
        <v>27.20790282909363</v>
      </c>
      <c r="N12">
        <v>35.151248306807766</v>
      </c>
      <c r="O12">
        <v>0</v>
      </c>
      <c r="P12">
        <v>30.192258750260244</v>
      </c>
      <c r="Q12">
        <v>5.0769484454810501</v>
      </c>
      <c r="R12">
        <v>12.376717170581257</v>
      </c>
      <c r="S12">
        <v>7.8167327758620688</v>
      </c>
      <c r="T12">
        <v>0</v>
      </c>
      <c r="U12">
        <v>59.943732795389884</v>
      </c>
      <c r="V12">
        <v>5.9803006875320674</v>
      </c>
      <c r="W12">
        <v>13.117584041422889</v>
      </c>
      <c r="X12">
        <v>43.571006193057805</v>
      </c>
      <c r="Y12">
        <v>0</v>
      </c>
      <c r="Z12">
        <v>1.9304754545454546</v>
      </c>
      <c r="AA12">
        <v>12.475161102953585</v>
      </c>
      <c r="AB12">
        <v>11.697251051994549</v>
      </c>
      <c r="AC12">
        <v>8.6039612915400685</v>
      </c>
      <c r="AD12">
        <v>8.1140027426263579</v>
      </c>
      <c r="AE12">
        <v>14.633861557665425</v>
      </c>
      <c r="AF12">
        <v>0</v>
      </c>
      <c r="AG12">
        <v>11.571509097022789</v>
      </c>
      <c r="AH12">
        <v>45.275240489461446</v>
      </c>
      <c r="AI12">
        <v>0</v>
      </c>
      <c r="AJ12">
        <v>0</v>
      </c>
      <c r="AK12">
        <v>15.213240664808497</v>
      </c>
      <c r="AL12">
        <v>0</v>
      </c>
      <c r="AM12">
        <v>0</v>
      </c>
      <c r="AN12">
        <v>1.0149532124481762</v>
      </c>
      <c r="AO12">
        <v>0</v>
      </c>
      <c r="AP12">
        <v>1.0997041773819385</v>
      </c>
      <c r="AQ12">
        <v>0</v>
      </c>
      <c r="AR12">
        <v>10.784783851358695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719.26343034915169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9.0300418478673414</v>
      </c>
      <c r="L13">
        <v>317.94235600000002</v>
      </c>
      <c r="M13">
        <v>27.20790282909363</v>
      </c>
      <c r="N13">
        <v>35.151248306807766</v>
      </c>
      <c r="O13">
        <v>0</v>
      </c>
      <c r="P13">
        <v>30.192258750260244</v>
      </c>
      <c r="Q13">
        <v>5.0769484454810501</v>
      </c>
      <c r="R13">
        <v>12.376717170581257</v>
      </c>
      <c r="S13">
        <v>7.8167327758620688</v>
      </c>
      <c r="T13">
        <v>0</v>
      </c>
      <c r="U13">
        <v>59.943732795389884</v>
      </c>
      <c r="V13">
        <v>5.9803006875320674</v>
      </c>
      <c r="W13">
        <v>13.117584041422889</v>
      </c>
      <c r="X13">
        <v>43.571006193057805</v>
      </c>
      <c r="Y13">
        <v>0</v>
      </c>
      <c r="Z13">
        <v>1.9304754545454546</v>
      </c>
      <c r="AA13">
        <v>12.475161102953585</v>
      </c>
      <c r="AB13">
        <v>11.697251051994549</v>
      </c>
      <c r="AC13">
        <v>8.6039612915400685</v>
      </c>
      <c r="AD13">
        <v>8.1140027426263579</v>
      </c>
      <c r="AE13">
        <v>14.633861557665425</v>
      </c>
      <c r="AF13">
        <v>0</v>
      </c>
      <c r="AG13">
        <v>11.571509097022789</v>
      </c>
      <c r="AH13">
        <v>45.275240489461446</v>
      </c>
      <c r="AI13">
        <v>0</v>
      </c>
      <c r="AJ13">
        <v>0</v>
      </c>
      <c r="AK13">
        <v>15.213240664808497</v>
      </c>
      <c r="AL13">
        <v>0</v>
      </c>
      <c r="AM13">
        <v>0</v>
      </c>
      <c r="AN13">
        <v>1.0149532124481762</v>
      </c>
      <c r="AO13">
        <v>0</v>
      </c>
      <c r="AP13">
        <v>1.0997041773819385</v>
      </c>
      <c r="AQ13">
        <v>0</v>
      </c>
      <c r="AR13">
        <v>10.784783851358695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719.26343034915169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9.0300418478673414</v>
      </c>
      <c r="L14">
        <v>317.94235600000002</v>
      </c>
      <c r="M14">
        <v>27.20790282909363</v>
      </c>
      <c r="N14">
        <v>35.151248306807766</v>
      </c>
      <c r="O14">
        <v>0</v>
      </c>
      <c r="P14">
        <v>30.199401601059797</v>
      </c>
      <c r="Q14">
        <v>5.0769484454810501</v>
      </c>
      <c r="R14">
        <v>12.376717170581257</v>
      </c>
      <c r="S14">
        <v>7.8167327758620688</v>
      </c>
      <c r="T14">
        <v>0</v>
      </c>
      <c r="U14">
        <v>59.943732795389884</v>
      </c>
      <c r="V14">
        <v>5.9803006875320674</v>
      </c>
      <c r="W14">
        <v>13.117584041422889</v>
      </c>
      <c r="X14">
        <v>43.571006193057805</v>
      </c>
      <c r="Y14">
        <v>0</v>
      </c>
      <c r="Z14">
        <v>1.9304754545454546</v>
      </c>
      <c r="AA14">
        <v>12.475161102953585</v>
      </c>
      <c r="AB14">
        <v>11.697251051994549</v>
      </c>
      <c r="AC14">
        <v>8.6039612915400685</v>
      </c>
      <c r="AD14">
        <v>8.1140027426263579</v>
      </c>
      <c r="AE14">
        <v>14.633861557665425</v>
      </c>
      <c r="AF14">
        <v>0</v>
      </c>
      <c r="AG14">
        <v>11.571509097022789</v>
      </c>
      <c r="AH14">
        <v>45.275240489461446</v>
      </c>
      <c r="AI14">
        <v>0</v>
      </c>
      <c r="AJ14">
        <v>0</v>
      </c>
      <c r="AK14">
        <v>15.213240664808497</v>
      </c>
      <c r="AL14">
        <v>0</v>
      </c>
      <c r="AM14">
        <v>0</v>
      </c>
      <c r="AN14">
        <v>1.0149532124481762</v>
      </c>
      <c r="AO14">
        <v>0</v>
      </c>
      <c r="AP14">
        <v>1.0997041773819385</v>
      </c>
      <c r="AQ14">
        <v>0</v>
      </c>
      <c r="AR14">
        <v>10.784783851358695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719.27057319995129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9.000063744596952</v>
      </c>
      <c r="L15">
        <v>221.93014068112575</v>
      </c>
      <c r="M15">
        <v>26.590052930216956</v>
      </c>
      <c r="N15">
        <v>34.480455091775717</v>
      </c>
      <c r="O15">
        <v>0</v>
      </c>
      <c r="P15">
        <v>29.827749222988956</v>
      </c>
      <c r="Q15">
        <v>5.0511269791044766</v>
      </c>
      <c r="R15">
        <v>12.185953373470385</v>
      </c>
      <c r="S15">
        <v>7.6415288998822151</v>
      </c>
      <c r="T15">
        <v>0</v>
      </c>
      <c r="U15">
        <v>59.943732795389884</v>
      </c>
      <c r="V15">
        <v>6.1599754459392129</v>
      </c>
      <c r="W15">
        <v>13.117584041422889</v>
      </c>
      <c r="X15">
        <v>43.571006193057805</v>
      </c>
      <c r="Y15">
        <v>0</v>
      </c>
      <c r="Z15">
        <v>1.9304754545454546</v>
      </c>
      <c r="AA15">
        <v>12.475161102953585</v>
      </c>
      <c r="AB15">
        <v>11.697251051994549</v>
      </c>
      <c r="AC15">
        <v>8.6039612915400685</v>
      </c>
      <c r="AD15">
        <v>8.1140027426263579</v>
      </c>
      <c r="AE15">
        <v>14.633861557665425</v>
      </c>
      <c r="AF15">
        <v>0</v>
      </c>
      <c r="AG15">
        <v>11.571509097022789</v>
      </c>
      <c r="AH15">
        <v>45.275240489461446</v>
      </c>
      <c r="AI15">
        <v>1.0552917846798977</v>
      </c>
      <c r="AJ15">
        <v>0</v>
      </c>
      <c r="AK15">
        <v>15.213240664808497</v>
      </c>
      <c r="AL15">
        <v>0</v>
      </c>
      <c r="AM15">
        <v>0</v>
      </c>
      <c r="AN15">
        <v>1.0149532124481762</v>
      </c>
      <c r="AO15">
        <v>0</v>
      </c>
      <c r="AP15">
        <v>1.0997041773819385</v>
      </c>
      <c r="AQ15">
        <v>0</v>
      </c>
      <c r="AR15">
        <v>10.784783851358695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622.41126168944697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9.000063744596952</v>
      </c>
      <c r="L16">
        <v>154.38814483676262</v>
      </c>
      <c r="M16">
        <v>26.590052930216956</v>
      </c>
      <c r="N16">
        <v>34.480455091775717</v>
      </c>
      <c r="O16">
        <v>0</v>
      </c>
      <c r="P16">
        <v>29.830689945578232</v>
      </c>
      <c r="Q16">
        <v>5.0511269791044766</v>
      </c>
      <c r="R16">
        <v>12.185953373470385</v>
      </c>
      <c r="S16">
        <v>7.6415288998822151</v>
      </c>
      <c r="T16">
        <v>0</v>
      </c>
      <c r="U16">
        <v>59.943732795389884</v>
      </c>
      <c r="V16">
        <v>6.1599754459392129</v>
      </c>
      <c r="W16">
        <v>13.117584041422889</v>
      </c>
      <c r="X16">
        <v>43.571006193057805</v>
      </c>
      <c r="Y16">
        <v>0</v>
      </c>
      <c r="Z16">
        <v>1.9304754545454546</v>
      </c>
      <c r="AA16">
        <v>12.475161102953585</v>
      </c>
      <c r="AB16">
        <v>11.697251051994549</v>
      </c>
      <c r="AC16">
        <v>8.6039612915400685</v>
      </c>
      <c r="AD16">
        <v>8.1140027426263579</v>
      </c>
      <c r="AE16">
        <v>14.633861557665425</v>
      </c>
      <c r="AF16">
        <v>0</v>
      </c>
      <c r="AG16">
        <v>11.571509097022789</v>
      </c>
      <c r="AH16">
        <v>45.275240489461446</v>
      </c>
      <c r="AI16">
        <v>4.5226791869163101</v>
      </c>
      <c r="AJ16">
        <v>0</v>
      </c>
      <c r="AK16">
        <v>15.213240664808497</v>
      </c>
      <c r="AL16">
        <v>0</v>
      </c>
      <c r="AM16">
        <v>0</v>
      </c>
      <c r="AN16">
        <v>1.0149532124481762</v>
      </c>
      <c r="AO16">
        <v>0</v>
      </c>
      <c r="AP16">
        <v>1.0997041773819385</v>
      </c>
      <c r="AQ16">
        <v>0</v>
      </c>
      <c r="AR16">
        <v>10.784783851358695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558.3395939699094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9.000063744596952</v>
      </c>
      <c r="L17">
        <v>125.44011697607655</v>
      </c>
      <c r="M17">
        <v>26.590052930216956</v>
      </c>
      <c r="N17">
        <v>34.480455091775717</v>
      </c>
      <c r="O17">
        <v>0</v>
      </c>
      <c r="P17">
        <v>37.200762473509414</v>
      </c>
      <c r="Q17">
        <v>4.959232768856447</v>
      </c>
      <c r="R17">
        <v>12.185953373470385</v>
      </c>
      <c r="S17">
        <v>7.6415288998822151</v>
      </c>
      <c r="T17">
        <v>0</v>
      </c>
      <c r="U17">
        <v>59.943732795389884</v>
      </c>
      <c r="V17">
        <v>6.1599754459392129</v>
      </c>
      <c r="W17">
        <v>13.117584041422889</v>
      </c>
      <c r="X17">
        <v>43.571006193057805</v>
      </c>
      <c r="Y17">
        <v>0</v>
      </c>
      <c r="Z17">
        <v>3.8609509090909091</v>
      </c>
      <c r="AA17">
        <v>8.3008737299578055</v>
      </c>
      <c r="AB17">
        <v>11.697251051994549</v>
      </c>
      <c r="AC17">
        <v>8.6039612915400685</v>
      </c>
      <c r="AD17">
        <v>8.1140027426263579</v>
      </c>
      <c r="AE17">
        <v>14.633861557665425</v>
      </c>
      <c r="AF17">
        <v>0</v>
      </c>
      <c r="AG17">
        <v>11.571509097022789</v>
      </c>
      <c r="AH17">
        <v>45.275240489461446</v>
      </c>
      <c r="AI17">
        <v>4.5226791869163101</v>
      </c>
      <c r="AJ17">
        <v>0</v>
      </c>
      <c r="AK17">
        <v>15.213240664808497</v>
      </c>
      <c r="AL17">
        <v>0</v>
      </c>
      <c r="AM17">
        <v>0</v>
      </c>
      <c r="AN17">
        <v>1.0149532124481762</v>
      </c>
      <c r="AO17">
        <v>0</v>
      </c>
      <c r="AP17">
        <v>1.0997041773819385</v>
      </c>
      <c r="AQ17">
        <v>0</v>
      </c>
      <c r="AR17">
        <v>10.784783851358695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534.4259325084563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9.000063744596952</v>
      </c>
      <c r="L18">
        <v>217.20320730760943</v>
      </c>
      <c r="M18">
        <v>26.590052930216956</v>
      </c>
      <c r="N18">
        <v>34.480455091775717</v>
      </c>
      <c r="O18">
        <v>0</v>
      </c>
      <c r="P18">
        <v>37.200762473509414</v>
      </c>
      <c r="Q18">
        <v>4.959232768856447</v>
      </c>
      <c r="R18">
        <v>12.185953373470385</v>
      </c>
      <c r="S18">
        <v>7.6415288998822151</v>
      </c>
      <c r="T18">
        <v>0</v>
      </c>
      <c r="U18">
        <v>59.943732795389884</v>
      </c>
      <c r="V18">
        <v>6.1599754459392129</v>
      </c>
      <c r="W18">
        <v>13.117584041422889</v>
      </c>
      <c r="X18">
        <v>43.571006193057805</v>
      </c>
      <c r="Y18">
        <v>0</v>
      </c>
      <c r="Z18">
        <v>3.8609509090909091</v>
      </c>
      <c r="AA18">
        <v>8.3008737299578055</v>
      </c>
      <c r="AB18">
        <v>11.697251051994549</v>
      </c>
      <c r="AC18">
        <v>8.6039612915400685</v>
      </c>
      <c r="AD18">
        <v>8.1140027426263579</v>
      </c>
      <c r="AE18">
        <v>14.633861557665425</v>
      </c>
      <c r="AF18">
        <v>0</v>
      </c>
      <c r="AG18">
        <v>11.571509097022789</v>
      </c>
      <c r="AH18">
        <v>45.275240489461446</v>
      </c>
      <c r="AI18">
        <v>4.5226791869163101</v>
      </c>
      <c r="AJ18">
        <v>0</v>
      </c>
      <c r="AK18">
        <v>15.213240664808497</v>
      </c>
      <c r="AL18">
        <v>0</v>
      </c>
      <c r="AM18">
        <v>0</v>
      </c>
      <c r="AN18">
        <v>1.0149532124481762</v>
      </c>
      <c r="AO18">
        <v>0</v>
      </c>
      <c r="AP18">
        <v>1.0997041773819385</v>
      </c>
      <c r="AQ18">
        <v>0</v>
      </c>
      <c r="AR18">
        <v>10.784783851358695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626.18902283998921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9.000063744596952</v>
      </c>
      <c r="L19">
        <v>310.04721342731682</v>
      </c>
      <c r="M19">
        <v>26.590052930216956</v>
      </c>
      <c r="N19">
        <v>34.480455091775717</v>
      </c>
      <c r="O19">
        <v>0</v>
      </c>
      <c r="P19">
        <v>37.200762473509414</v>
      </c>
      <c r="Q19">
        <v>4.959232768856447</v>
      </c>
      <c r="R19">
        <v>12.185953373470385</v>
      </c>
      <c r="S19">
        <v>7.6415288998822151</v>
      </c>
      <c r="T19">
        <v>0</v>
      </c>
      <c r="U19">
        <v>59.943732795389884</v>
      </c>
      <c r="V19">
        <v>6.1599754459392129</v>
      </c>
      <c r="W19">
        <v>13.117584041422889</v>
      </c>
      <c r="X19">
        <v>43.571006193057805</v>
      </c>
      <c r="Y19">
        <v>0</v>
      </c>
      <c r="Z19">
        <v>3.8609509090909091</v>
      </c>
      <c r="AA19">
        <v>8.3008737299578055</v>
      </c>
      <c r="AB19">
        <v>11.697251051994549</v>
      </c>
      <c r="AC19">
        <v>8.6039612915400685</v>
      </c>
      <c r="AD19">
        <v>8.1140027426263579</v>
      </c>
      <c r="AE19">
        <v>14.633861557665425</v>
      </c>
      <c r="AF19">
        <v>0</v>
      </c>
      <c r="AG19">
        <v>11.571509097022789</v>
      </c>
      <c r="AH19">
        <v>45.275240489461446</v>
      </c>
      <c r="AI19">
        <v>4.5226791869163101</v>
      </c>
      <c r="AJ19">
        <v>0</v>
      </c>
      <c r="AK19">
        <v>15.213240664808497</v>
      </c>
      <c r="AL19">
        <v>0</v>
      </c>
      <c r="AM19">
        <v>0</v>
      </c>
      <c r="AN19">
        <v>1.0149532124481762</v>
      </c>
      <c r="AO19">
        <v>0</v>
      </c>
      <c r="AP19">
        <v>1.0997041773819385</v>
      </c>
      <c r="AQ19">
        <v>0</v>
      </c>
      <c r="AR19">
        <v>10.784783851358695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719.03302895969637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9.000063744596952</v>
      </c>
      <c r="L20">
        <v>310.04721342731682</v>
      </c>
      <c r="M20">
        <v>26.590052930216956</v>
      </c>
      <c r="N20">
        <v>34.480455091775717</v>
      </c>
      <c r="O20">
        <v>0</v>
      </c>
      <c r="P20">
        <v>37.200762473509414</v>
      </c>
      <c r="Q20">
        <v>4.959232768856447</v>
      </c>
      <c r="R20">
        <v>12.185953373470385</v>
      </c>
      <c r="S20">
        <v>7.6415288998822151</v>
      </c>
      <c r="T20">
        <v>0</v>
      </c>
      <c r="U20">
        <v>59.943732795389884</v>
      </c>
      <c r="V20">
        <v>6.1599754459392129</v>
      </c>
      <c r="W20">
        <v>13.117584041422889</v>
      </c>
      <c r="X20">
        <v>43.571006193057805</v>
      </c>
      <c r="Y20">
        <v>0</v>
      </c>
      <c r="Z20">
        <v>3.8609509090909091</v>
      </c>
      <c r="AA20">
        <v>8.3008737299578055</v>
      </c>
      <c r="AB20">
        <v>11.697251051994549</v>
      </c>
      <c r="AC20">
        <v>8.6039612915400685</v>
      </c>
      <c r="AD20">
        <v>8.1140027426263579</v>
      </c>
      <c r="AE20">
        <v>14.633861557665425</v>
      </c>
      <c r="AF20">
        <v>0</v>
      </c>
      <c r="AG20">
        <v>11.571509097022789</v>
      </c>
      <c r="AH20">
        <v>45.275240489461446</v>
      </c>
      <c r="AI20">
        <v>1.0552917846798977</v>
      </c>
      <c r="AJ20">
        <v>0</v>
      </c>
      <c r="AK20">
        <v>15.213240664808497</v>
      </c>
      <c r="AL20">
        <v>0</v>
      </c>
      <c r="AM20">
        <v>0</v>
      </c>
      <c r="AN20">
        <v>1.0149532124481762</v>
      </c>
      <c r="AO20">
        <v>0</v>
      </c>
      <c r="AP20">
        <v>1.0997041773819385</v>
      </c>
      <c r="AQ20">
        <v>0</v>
      </c>
      <c r="AR20">
        <v>10.784783851358695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715.56564155745991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9.000063744596952</v>
      </c>
      <c r="L21">
        <v>310.04721342731682</v>
      </c>
      <c r="M21">
        <v>26.590052930216956</v>
      </c>
      <c r="N21">
        <v>34.480455091775717</v>
      </c>
      <c r="O21">
        <v>0</v>
      </c>
      <c r="P21">
        <v>37.200762473509414</v>
      </c>
      <c r="Q21">
        <v>4.959232768856447</v>
      </c>
      <c r="R21">
        <v>12.185953373470385</v>
      </c>
      <c r="S21">
        <v>7.6415288998822151</v>
      </c>
      <c r="T21">
        <v>0</v>
      </c>
      <c r="U21">
        <v>59.943732795389884</v>
      </c>
      <c r="V21">
        <v>6.1599754459392129</v>
      </c>
      <c r="W21">
        <v>13.117584041422889</v>
      </c>
      <c r="X21">
        <v>43.571006193057805</v>
      </c>
      <c r="Y21">
        <v>0</v>
      </c>
      <c r="Z21">
        <v>3.8609509090909091</v>
      </c>
      <c r="AA21">
        <v>8.3008737299578055</v>
      </c>
      <c r="AB21">
        <v>11.697251051994549</v>
      </c>
      <c r="AC21">
        <v>8.6039612915400685</v>
      </c>
      <c r="AD21">
        <v>8.1140027426263579</v>
      </c>
      <c r="AE21">
        <v>14.633861557665425</v>
      </c>
      <c r="AF21">
        <v>0</v>
      </c>
      <c r="AG21">
        <v>11.571509097022789</v>
      </c>
      <c r="AH21">
        <v>45.275240489461446</v>
      </c>
      <c r="AI21">
        <v>1.0552917846798977</v>
      </c>
      <c r="AJ21">
        <v>0</v>
      </c>
      <c r="AK21">
        <v>15.213240664808497</v>
      </c>
      <c r="AL21">
        <v>0</v>
      </c>
      <c r="AM21">
        <v>0</v>
      </c>
      <c r="AN21">
        <v>1.0149532124481762</v>
      </c>
      <c r="AO21">
        <v>0</v>
      </c>
      <c r="AP21">
        <v>1.0997041773819385</v>
      </c>
      <c r="AQ21">
        <v>0</v>
      </c>
      <c r="AR21">
        <v>10.784783851358695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715.56564155745991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9.000063744596952</v>
      </c>
      <c r="L22">
        <v>310.04721342731682</v>
      </c>
      <c r="M22">
        <v>26.590052930216956</v>
      </c>
      <c r="N22">
        <v>34.480455091775717</v>
      </c>
      <c r="O22">
        <v>0</v>
      </c>
      <c r="P22">
        <v>37.200762473509414</v>
      </c>
      <c r="Q22">
        <v>4.959232768856447</v>
      </c>
      <c r="R22">
        <v>12.185953373470385</v>
      </c>
      <c r="S22">
        <v>7.6415288998822151</v>
      </c>
      <c r="T22">
        <v>0</v>
      </c>
      <c r="U22">
        <v>59.943732795389884</v>
      </c>
      <c r="V22">
        <v>6.1599754459392129</v>
      </c>
      <c r="W22">
        <v>13.117584041422889</v>
      </c>
      <c r="X22">
        <v>43.571006193057805</v>
      </c>
      <c r="Y22">
        <v>0</v>
      </c>
      <c r="Z22">
        <v>3.8609509090909091</v>
      </c>
      <c r="AA22">
        <v>8.3008737299578055</v>
      </c>
      <c r="AB22">
        <v>11.697251051994549</v>
      </c>
      <c r="AC22">
        <v>8.6039612915400685</v>
      </c>
      <c r="AD22">
        <v>8.1140027426263579</v>
      </c>
      <c r="AE22">
        <v>14.633861557665425</v>
      </c>
      <c r="AF22">
        <v>0</v>
      </c>
      <c r="AG22">
        <v>11.571509097022789</v>
      </c>
      <c r="AH22">
        <v>45.275240489461446</v>
      </c>
      <c r="AI22">
        <v>1.0552917846798977</v>
      </c>
      <c r="AJ22">
        <v>0</v>
      </c>
      <c r="AK22">
        <v>15.213240664808497</v>
      </c>
      <c r="AL22">
        <v>0</v>
      </c>
      <c r="AM22">
        <v>0</v>
      </c>
      <c r="AN22">
        <v>1.0149532124481762</v>
      </c>
      <c r="AO22">
        <v>0</v>
      </c>
      <c r="AP22">
        <v>1.0997041773819385</v>
      </c>
      <c r="AQ22">
        <v>0</v>
      </c>
      <c r="AR22">
        <v>10.784783851358695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715.56564155745991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9.000063744596952</v>
      </c>
      <c r="L23">
        <v>310.04721342731682</v>
      </c>
      <c r="M23">
        <v>26.590052930216956</v>
      </c>
      <c r="N23">
        <v>34.480455091775717</v>
      </c>
      <c r="O23">
        <v>0</v>
      </c>
      <c r="P23">
        <v>37.200762473509414</v>
      </c>
      <c r="Q23">
        <v>4.959232768856447</v>
      </c>
      <c r="R23">
        <v>12.185953373470385</v>
      </c>
      <c r="S23">
        <v>7.6415288998822151</v>
      </c>
      <c r="T23">
        <v>0</v>
      </c>
      <c r="U23">
        <v>59.943732795389884</v>
      </c>
      <c r="V23">
        <v>6.1599754459392129</v>
      </c>
      <c r="W23">
        <v>13.117584041422889</v>
      </c>
      <c r="X23">
        <v>43.571006193057805</v>
      </c>
      <c r="Y23">
        <v>0</v>
      </c>
      <c r="Z23">
        <v>3.8609509090909091</v>
      </c>
      <c r="AA23">
        <v>8.3008737299578055</v>
      </c>
      <c r="AB23">
        <v>11.697251051994549</v>
      </c>
      <c r="AC23">
        <v>8.6039612915400685</v>
      </c>
      <c r="AD23">
        <v>8.1140027426263579</v>
      </c>
      <c r="AE23">
        <v>14.633861557665425</v>
      </c>
      <c r="AF23">
        <v>0</v>
      </c>
      <c r="AG23">
        <v>11.571509097022789</v>
      </c>
      <c r="AH23">
        <v>45.275240489461446</v>
      </c>
      <c r="AI23">
        <v>1.0552917846798977</v>
      </c>
      <c r="AJ23">
        <v>0</v>
      </c>
      <c r="AK23">
        <v>15.213240664808497</v>
      </c>
      <c r="AL23">
        <v>0</v>
      </c>
      <c r="AM23">
        <v>0</v>
      </c>
      <c r="AN23">
        <v>1.0149532124481762</v>
      </c>
      <c r="AO23">
        <v>0</v>
      </c>
      <c r="AP23">
        <v>1.0997041773819385</v>
      </c>
      <c r="AQ23">
        <v>0</v>
      </c>
      <c r="AR23">
        <v>10.784783851358695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715.56564155745991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9.000063744596952</v>
      </c>
      <c r="L24">
        <v>310.04721342731682</v>
      </c>
      <c r="M24">
        <v>26.590052930216956</v>
      </c>
      <c r="N24">
        <v>34.480455091775717</v>
      </c>
      <c r="O24">
        <v>0</v>
      </c>
      <c r="P24">
        <v>37.200762473509414</v>
      </c>
      <c r="Q24">
        <v>4.959232768856447</v>
      </c>
      <c r="R24">
        <v>12.185953373470385</v>
      </c>
      <c r="S24">
        <v>7.6415288998822151</v>
      </c>
      <c r="T24">
        <v>0</v>
      </c>
      <c r="U24">
        <v>59.943732795389884</v>
      </c>
      <c r="V24">
        <v>6.1599754459392129</v>
      </c>
      <c r="W24">
        <v>13.117584041422889</v>
      </c>
      <c r="X24">
        <v>43.571006193057805</v>
      </c>
      <c r="Y24">
        <v>0</v>
      </c>
      <c r="Z24">
        <v>3.8609509090909091</v>
      </c>
      <c r="AA24">
        <v>8.3008737299578055</v>
      </c>
      <c r="AB24">
        <v>11.697251051994549</v>
      </c>
      <c r="AC24">
        <v>8.6039612915400685</v>
      </c>
      <c r="AD24">
        <v>8.1140027426263579</v>
      </c>
      <c r="AE24">
        <v>14.633861557665425</v>
      </c>
      <c r="AF24">
        <v>0</v>
      </c>
      <c r="AG24">
        <v>11.571509097022789</v>
      </c>
      <c r="AH24">
        <v>45.275240489461446</v>
      </c>
      <c r="AI24">
        <v>1.8844495972136925</v>
      </c>
      <c r="AJ24">
        <v>0</v>
      </c>
      <c r="AK24">
        <v>15.213240664808497</v>
      </c>
      <c r="AL24">
        <v>0</v>
      </c>
      <c r="AM24">
        <v>0</v>
      </c>
      <c r="AN24">
        <v>1.0149532124481762</v>
      </c>
      <c r="AO24">
        <v>0</v>
      </c>
      <c r="AP24">
        <v>1.0997041773819385</v>
      </c>
      <c r="AQ24">
        <v>0</v>
      </c>
      <c r="AR24">
        <v>10.784783851358695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716.39479936999373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9.000063744596952</v>
      </c>
      <c r="L25">
        <v>310.04721342731682</v>
      </c>
      <c r="M25">
        <v>26.590052930216956</v>
      </c>
      <c r="N25">
        <v>34.480455091775717</v>
      </c>
      <c r="O25">
        <v>0</v>
      </c>
      <c r="P25">
        <v>26.079897731235956</v>
      </c>
      <c r="Q25">
        <v>4.959232768856447</v>
      </c>
      <c r="R25">
        <v>12.185953373470385</v>
      </c>
      <c r="S25">
        <v>7.6415288998822151</v>
      </c>
      <c r="T25">
        <v>0</v>
      </c>
      <c r="U25">
        <v>59.943732795389884</v>
      </c>
      <c r="V25">
        <v>6.1599754459392129</v>
      </c>
      <c r="W25">
        <v>13.117584041422889</v>
      </c>
      <c r="X25">
        <v>43.571006193057805</v>
      </c>
      <c r="Y25">
        <v>0</v>
      </c>
      <c r="Z25">
        <v>3.8609509090909091</v>
      </c>
      <c r="AA25">
        <v>8.3008737299578055</v>
      </c>
      <c r="AB25">
        <v>11.697251051994549</v>
      </c>
      <c r="AC25">
        <v>8.6039612915400685</v>
      </c>
      <c r="AD25">
        <v>8.1140027426263579</v>
      </c>
      <c r="AE25">
        <v>14.633861557665425</v>
      </c>
      <c r="AF25">
        <v>0</v>
      </c>
      <c r="AG25">
        <v>11.571509097022789</v>
      </c>
      <c r="AH25">
        <v>45.275240489461446</v>
      </c>
      <c r="AI25">
        <v>3.0151194579442064</v>
      </c>
      <c r="AJ25">
        <v>0</v>
      </c>
      <c r="AK25">
        <v>15.213240664808497</v>
      </c>
      <c r="AL25">
        <v>0</v>
      </c>
      <c r="AM25">
        <v>0</v>
      </c>
      <c r="AN25">
        <v>1.0149532124481762</v>
      </c>
      <c r="AO25">
        <v>0</v>
      </c>
      <c r="AP25">
        <v>1.0997041773819385</v>
      </c>
      <c r="AQ25">
        <v>0</v>
      </c>
      <c r="AR25">
        <v>10.784783851358695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706.4046044884509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8.9999962296847134</v>
      </c>
      <c r="L26">
        <v>317.94415469135146</v>
      </c>
      <c r="M26">
        <v>26.590052930216956</v>
      </c>
      <c r="N26">
        <v>34.480455091775717</v>
      </c>
      <c r="O26">
        <v>0</v>
      </c>
      <c r="P26">
        <v>26.079897731235956</v>
      </c>
      <c r="Q26">
        <v>4.959232768856447</v>
      </c>
      <c r="R26">
        <v>12.185953373470385</v>
      </c>
      <c r="S26">
        <v>7.6415288998822151</v>
      </c>
      <c r="T26">
        <v>0</v>
      </c>
      <c r="U26">
        <v>59.943732795389884</v>
      </c>
      <c r="V26">
        <v>6.1599754459392129</v>
      </c>
      <c r="W26">
        <v>13.117584041422889</v>
      </c>
      <c r="X26">
        <v>43.571006193057805</v>
      </c>
      <c r="Y26">
        <v>0</v>
      </c>
      <c r="Z26">
        <v>3.8609509090909091</v>
      </c>
      <c r="AA26">
        <v>8.3008737299578055</v>
      </c>
      <c r="AB26">
        <v>11.697251051994549</v>
      </c>
      <c r="AC26">
        <v>8.6039612915400685</v>
      </c>
      <c r="AD26">
        <v>8.1140027426263579</v>
      </c>
      <c r="AE26">
        <v>14.633861557665425</v>
      </c>
      <c r="AF26">
        <v>0</v>
      </c>
      <c r="AG26">
        <v>11.571509097022789</v>
      </c>
      <c r="AH26">
        <v>45.275240489461446</v>
      </c>
      <c r="AI26">
        <v>14.69870767748519</v>
      </c>
      <c r="AJ26">
        <v>0</v>
      </c>
      <c r="AK26">
        <v>15.213240664808497</v>
      </c>
      <c r="AL26">
        <v>0</v>
      </c>
      <c r="AM26">
        <v>0</v>
      </c>
      <c r="AN26">
        <v>1.0149532124481762</v>
      </c>
      <c r="AO26">
        <v>0</v>
      </c>
      <c r="AP26">
        <v>1.0997041773819385</v>
      </c>
      <c r="AQ26">
        <v>0</v>
      </c>
      <c r="AR26">
        <v>10.784783851358695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725.98506645711427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9.000063744596952</v>
      </c>
      <c r="L27">
        <v>310.04721342731682</v>
      </c>
      <c r="M27">
        <v>26.590052930216956</v>
      </c>
      <c r="N27">
        <v>34.480455091775717</v>
      </c>
      <c r="O27">
        <v>0</v>
      </c>
      <c r="P27">
        <v>26.079897731235956</v>
      </c>
      <c r="Q27">
        <v>4.959232768856447</v>
      </c>
      <c r="R27">
        <v>12.185953373470385</v>
      </c>
      <c r="S27">
        <v>7.6415288998822151</v>
      </c>
      <c r="T27">
        <v>0</v>
      </c>
      <c r="U27">
        <v>49.953110662824933</v>
      </c>
      <c r="V27">
        <v>6.1599754459392129</v>
      </c>
      <c r="W27">
        <v>13.117584041422889</v>
      </c>
      <c r="X27">
        <v>43.571006193057805</v>
      </c>
      <c r="Y27">
        <v>0</v>
      </c>
      <c r="Z27">
        <v>3.8609509090909091</v>
      </c>
      <c r="AA27">
        <v>12.463002104641351</v>
      </c>
      <c r="AB27">
        <v>11.697251051994549</v>
      </c>
      <c r="AC27">
        <v>8.6039612915400685</v>
      </c>
      <c r="AD27">
        <v>8.1140027426263579</v>
      </c>
      <c r="AE27">
        <v>14.633861557665425</v>
      </c>
      <c r="AF27">
        <v>0</v>
      </c>
      <c r="AG27">
        <v>11.571509097022789</v>
      </c>
      <c r="AH27">
        <v>45.275240489461446</v>
      </c>
      <c r="AI27">
        <v>19.598276988648838</v>
      </c>
      <c r="AJ27">
        <v>0</v>
      </c>
      <c r="AK27">
        <v>15.213240664808497</v>
      </c>
      <c r="AL27">
        <v>0</v>
      </c>
      <c r="AM27">
        <v>0</v>
      </c>
      <c r="AN27">
        <v>1.0149532124481762</v>
      </c>
      <c r="AO27">
        <v>0</v>
      </c>
      <c r="AP27">
        <v>1.0997041773819385</v>
      </c>
      <c r="AQ27">
        <v>0</v>
      </c>
      <c r="AR27">
        <v>10.784783851358695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717.15926826127406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8.5799332246696025</v>
      </c>
      <c r="L28">
        <v>301.64805771447118</v>
      </c>
      <c r="M28">
        <v>26.590052930216956</v>
      </c>
      <c r="N28">
        <v>34.480455091775717</v>
      </c>
      <c r="O28">
        <v>0</v>
      </c>
      <c r="P28">
        <v>26.079897731235956</v>
      </c>
      <c r="Q28">
        <v>4.959232768856447</v>
      </c>
      <c r="R28">
        <v>12.185953373470385</v>
      </c>
      <c r="S28">
        <v>7.6415288998822151</v>
      </c>
      <c r="T28">
        <v>0</v>
      </c>
      <c r="U28">
        <v>49.953110662824933</v>
      </c>
      <c r="V28">
        <v>6.1599754459392129</v>
      </c>
      <c r="W28">
        <v>13.117584041422889</v>
      </c>
      <c r="X28">
        <v>43.571006193057805</v>
      </c>
      <c r="Y28">
        <v>0</v>
      </c>
      <c r="Z28">
        <v>3.8609509090909091</v>
      </c>
      <c r="AA28">
        <v>12.463002104641351</v>
      </c>
      <c r="AB28">
        <v>11.697251051994549</v>
      </c>
      <c r="AC28">
        <v>8.6039612915400685</v>
      </c>
      <c r="AD28">
        <v>8.1140027426263579</v>
      </c>
      <c r="AE28">
        <v>14.633861557665425</v>
      </c>
      <c r="AF28">
        <v>0</v>
      </c>
      <c r="AG28">
        <v>11.571509097022789</v>
      </c>
      <c r="AH28">
        <v>45.275240489461446</v>
      </c>
      <c r="AI28">
        <v>19.598276988648838</v>
      </c>
      <c r="AJ28">
        <v>0</v>
      </c>
      <c r="AK28">
        <v>15.213240664808497</v>
      </c>
      <c r="AL28">
        <v>0</v>
      </c>
      <c r="AM28">
        <v>0</v>
      </c>
      <c r="AN28">
        <v>1.0149532124481762</v>
      </c>
      <c r="AO28">
        <v>0</v>
      </c>
      <c r="AP28">
        <v>1.706437506048053</v>
      </c>
      <c r="AQ28">
        <v>0</v>
      </c>
      <c r="AR28">
        <v>10.784783851358695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708.94671535716725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7.1100539141096037</v>
      </c>
      <c r="L29">
        <v>317.94415469135146</v>
      </c>
      <c r="M29">
        <v>26.590052930216956</v>
      </c>
      <c r="N29">
        <v>34.480455091775717</v>
      </c>
      <c r="O29">
        <v>0</v>
      </c>
      <c r="P29">
        <v>25.423876440115279</v>
      </c>
      <c r="Q29">
        <v>4.959232768856447</v>
      </c>
      <c r="R29">
        <v>12.185953373470385</v>
      </c>
      <c r="S29">
        <v>7.6415288998822151</v>
      </c>
      <c r="T29">
        <v>0</v>
      </c>
      <c r="U29">
        <v>49.953110662824933</v>
      </c>
      <c r="V29">
        <v>6.1599754459392129</v>
      </c>
      <c r="W29">
        <v>13.117584041422889</v>
      </c>
      <c r="X29">
        <v>43.571006193057805</v>
      </c>
      <c r="Y29">
        <v>0</v>
      </c>
      <c r="Z29">
        <v>3.8609509090909091</v>
      </c>
      <c r="AA29">
        <v>12.463002104641351</v>
      </c>
      <c r="AB29">
        <v>11.697251051994549</v>
      </c>
      <c r="AC29">
        <v>8.6039612915400685</v>
      </c>
      <c r="AD29">
        <v>8.1140027426263579</v>
      </c>
      <c r="AE29">
        <v>14.633861557665425</v>
      </c>
      <c r="AF29">
        <v>0</v>
      </c>
      <c r="AG29">
        <v>11.571509097022789</v>
      </c>
      <c r="AH29">
        <v>45.275240489461446</v>
      </c>
      <c r="AI29">
        <v>19.598276988648838</v>
      </c>
      <c r="AJ29">
        <v>0</v>
      </c>
      <c r="AK29">
        <v>15.213240664808497</v>
      </c>
      <c r="AL29">
        <v>0</v>
      </c>
      <c r="AM29">
        <v>0</v>
      </c>
      <c r="AN29">
        <v>1.0149532124481762</v>
      </c>
      <c r="AO29">
        <v>0</v>
      </c>
      <c r="AP29">
        <v>1.706437506048053</v>
      </c>
      <c r="AQ29">
        <v>0</v>
      </c>
      <c r="AR29">
        <v>10.784783851358695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723.1169117323667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7.0002482069661038</v>
      </c>
      <c r="L30">
        <v>222.89309931976436</v>
      </c>
      <c r="M30">
        <v>26.590052930216956</v>
      </c>
      <c r="N30">
        <v>34.480455091775717</v>
      </c>
      <c r="O30">
        <v>0</v>
      </c>
      <c r="P30">
        <v>25.423876440115279</v>
      </c>
      <c r="Q30">
        <v>4.959232768856447</v>
      </c>
      <c r="R30">
        <v>12.185953373470385</v>
      </c>
      <c r="S30">
        <v>7.6415288998822151</v>
      </c>
      <c r="T30">
        <v>0</v>
      </c>
      <c r="U30">
        <v>49.953110662824933</v>
      </c>
      <c r="V30">
        <v>6.1599754459392129</v>
      </c>
      <c r="W30">
        <v>13.117584041422889</v>
      </c>
      <c r="X30">
        <v>43.571006193057805</v>
      </c>
      <c r="Y30">
        <v>0</v>
      </c>
      <c r="Z30">
        <v>3.8609509090909091</v>
      </c>
      <c r="AA30">
        <v>12.463002104641351</v>
      </c>
      <c r="AB30">
        <v>11.697251051994549</v>
      </c>
      <c r="AC30">
        <v>8.6039612915400685</v>
      </c>
      <c r="AD30">
        <v>8.1140027426263579</v>
      </c>
      <c r="AE30">
        <v>14.633861557665425</v>
      </c>
      <c r="AF30">
        <v>0</v>
      </c>
      <c r="AG30">
        <v>11.571509097022789</v>
      </c>
      <c r="AH30">
        <v>45.275240489461446</v>
      </c>
      <c r="AI30">
        <v>19.598276988648838</v>
      </c>
      <c r="AJ30">
        <v>0</v>
      </c>
      <c r="AK30">
        <v>15.213240664808497</v>
      </c>
      <c r="AL30">
        <v>0</v>
      </c>
      <c r="AM30">
        <v>0</v>
      </c>
      <c r="AN30">
        <v>1.0149532124481762</v>
      </c>
      <c r="AO30">
        <v>0</v>
      </c>
      <c r="AP30">
        <v>1.706437506048053</v>
      </c>
      <c r="AQ30">
        <v>0</v>
      </c>
      <c r="AR30">
        <v>10.784783851358695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627.95605065363634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4.9799442944521504</v>
      </c>
      <c r="L31">
        <v>178.85653759031689</v>
      </c>
      <c r="M31">
        <v>26.590052930216956</v>
      </c>
      <c r="N31">
        <v>34.480455091775717</v>
      </c>
      <c r="O31">
        <v>0</v>
      </c>
      <c r="P31">
        <v>25.423876440115279</v>
      </c>
      <c r="Q31">
        <v>5.0736594687875156</v>
      </c>
      <c r="R31">
        <v>12.553335854266541</v>
      </c>
      <c r="S31">
        <v>7.817863502129307</v>
      </c>
      <c r="T31">
        <v>0</v>
      </c>
      <c r="U31">
        <v>49.953110662824933</v>
      </c>
      <c r="V31">
        <v>6.1599754459392129</v>
      </c>
      <c r="W31">
        <v>13.117584041422889</v>
      </c>
      <c r="X31">
        <v>43.41936681716944</v>
      </c>
      <c r="Y31">
        <v>0</v>
      </c>
      <c r="Z31">
        <v>3.8609509090909091</v>
      </c>
      <c r="AA31">
        <v>12.463002104641351</v>
      </c>
      <c r="AB31">
        <v>11.697251051994549</v>
      </c>
      <c r="AC31">
        <v>8.6039612915400685</v>
      </c>
      <c r="AD31">
        <v>8.1140027426263579</v>
      </c>
      <c r="AE31">
        <v>14.633861557665425</v>
      </c>
      <c r="AF31">
        <v>0</v>
      </c>
      <c r="AG31">
        <v>11.571509097022789</v>
      </c>
      <c r="AH31">
        <v>45.275240489461446</v>
      </c>
      <c r="AI31">
        <v>14.69870767748519</v>
      </c>
      <c r="AJ31">
        <v>0</v>
      </c>
      <c r="AK31">
        <v>15.213240664808497</v>
      </c>
      <c r="AL31">
        <v>0</v>
      </c>
      <c r="AM31">
        <v>0</v>
      </c>
      <c r="AN31">
        <v>1.0149532124481762</v>
      </c>
      <c r="AO31">
        <v>0</v>
      </c>
      <c r="AP31">
        <v>1.706437506048053</v>
      </c>
      <c r="AQ31">
        <v>0</v>
      </c>
      <c r="AR31">
        <v>10.784783851358695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577.5061201075971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4.980103651340519</v>
      </c>
      <c r="L32">
        <v>190.97415763460651</v>
      </c>
      <c r="M32">
        <v>26.590052930216956</v>
      </c>
      <c r="N32">
        <v>34.480455091775717</v>
      </c>
      <c r="O32">
        <v>0</v>
      </c>
      <c r="P32">
        <v>25.423876440115279</v>
      </c>
      <c r="Q32">
        <v>5.0736594687875156</v>
      </c>
      <c r="R32">
        <v>12.553335854266541</v>
      </c>
      <c r="S32">
        <v>7.817863502129307</v>
      </c>
      <c r="T32">
        <v>0</v>
      </c>
      <c r="U32">
        <v>49.953110662824933</v>
      </c>
      <c r="V32">
        <v>6.1599754459392129</v>
      </c>
      <c r="W32">
        <v>13.117584041422889</v>
      </c>
      <c r="X32">
        <v>43.41936681716944</v>
      </c>
      <c r="Y32">
        <v>0</v>
      </c>
      <c r="Z32">
        <v>3.8609509090909091</v>
      </c>
      <c r="AA32">
        <v>12.463002104641351</v>
      </c>
      <c r="AB32">
        <v>11.697251051994549</v>
      </c>
      <c r="AC32">
        <v>8.6039612915400685</v>
      </c>
      <c r="AD32">
        <v>8.1140027426263579</v>
      </c>
      <c r="AE32">
        <v>14.633861557665425</v>
      </c>
      <c r="AF32">
        <v>0</v>
      </c>
      <c r="AG32">
        <v>11.571509097022789</v>
      </c>
      <c r="AH32">
        <v>45.275240489461446</v>
      </c>
      <c r="AI32">
        <v>1.8844495972136925</v>
      </c>
      <c r="AJ32">
        <v>0</v>
      </c>
      <c r="AK32">
        <v>15.213240664808497</v>
      </c>
      <c r="AL32">
        <v>0</v>
      </c>
      <c r="AM32">
        <v>0</v>
      </c>
      <c r="AN32">
        <v>1.0149532124481762</v>
      </c>
      <c r="AO32">
        <v>0</v>
      </c>
      <c r="AP32">
        <v>1.706437506048053</v>
      </c>
      <c r="AQ32">
        <v>0</v>
      </c>
      <c r="AR32">
        <v>10.784783851358695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576.8096414285036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4.980103651340519</v>
      </c>
      <c r="L33">
        <v>190.97415763460651</v>
      </c>
      <c r="M33">
        <v>26.590052930216956</v>
      </c>
      <c r="N33">
        <v>34.480455091775717</v>
      </c>
      <c r="O33">
        <v>0</v>
      </c>
      <c r="P33">
        <v>25.423876440115279</v>
      </c>
      <c r="Q33">
        <v>5.0728448737446197</v>
      </c>
      <c r="R33">
        <v>12.548868367718448</v>
      </c>
      <c r="S33">
        <v>7.8132974710180232</v>
      </c>
      <c r="T33">
        <v>0</v>
      </c>
      <c r="U33">
        <v>49.953110662824933</v>
      </c>
      <c r="V33">
        <v>6.1599754459392129</v>
      </c>
      <c r="W33">
        <v>13.117584041422889</v>
      </c>
      <c r="X33">
        <v>43.41936681716944</v>
      </c>
      <c r="Y33">
        <v>0</v>
      </c>
      <c r="Z33">
        <v>3.8609509090909091</v>
      </c>
      <c r="AA33">
        <v>12.463002104641351</v>
      </c>
      <c r="AB33">
        <v>11.697251051994549</v>
      </c>
      <c r="AC33">
        <v>8.6039612915400685</v>
      </c>
      <c r="AD33">
        <v>8.1140027426263579</v>
      </c>
      <c r="AE33">
        <v>14.633861557665425</v>
      </c>
      <c r="AF33">
        <v>0</v>
      </c>
      <c r="AG33">
        <v>11.571509097022789</v>
      </c>
      <c r="AH33">
        <v>45.275240489461446</v>
      </c>
      <c r="AI33">
        <v>1.0552917846798977</v>
      </c>
      <c r="AJ33">
        <v>0</v>
      </c>
      <c r="AK33">
        <v>15.213240664808497</v>
      </c>
      <c r="AL33">
        <v>0</v>
      </c>
      <c r="AM33">
        <v>0</v>
      </c>
      <c r="AN33">
        <v>1.0149532124481762</v>
      </c>
      <c r="AO33">
        <v>0</v>
      </c>
      <c r="AP33">
        <v>1.706437506048053</v>
      </c>
      <c r="AQ33">
        <v>0</v>
      </c>
      <c r="AR33">
        <v>10.784783851358695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575.97063550326754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4.980103651340519</v>
      </c>
      <c r="L34">
        <v>190.97415763460651</v>
      </c>
      <c r="M34">
        <v>26.590052930216956</v>
      </c>
      <c r="N34">
        <v>34.480455091775717</v>
      </c>
      <c r="O34">
        <v>0</v>
      </c>
      <c r="P34">
        <v>25.423876440115279</v>
      </c>
      <c r="Q34">
        <v>5.072358758327427</v>
      </c>
      <c r="R34">
        <v>12.55010169567827</v>
      </c>
      <c r="S34">
        <v>7.8107556159769</v>
      </c>
      <c r="T34">
        <v>0</v>
      </c>
      <c r="U34">
        <v>49.953110662824933</v>
      </c>
      <c r="V34">
        <v>6.1599754459392129</v>
      </c>
      <c r="W34">
        <v>13.117584041422889</v>
      </c>
      <c r="X34">
        <v>43.41936681716944</v>
      </c>
      <c r="Y34">
        <v>0</v>
      </c>
      <c r="Z34">
        <v>3.8609509090909091</v>
      </c>
      <c r="AA34">
        <v>12.463002104641351</v>
      </c>
      <c r="AB34">
        <v>11.697251051994549</v>
      </c>
      <c r="AC34">
        <v>8.6039612915400685</v>
      </c>
      <c r="AD34">
        <v>8.1140027426263579</v>
      </c>
      <c r="AE34">
        <v>14.633861557665425</v>
      </c>
      <c r="AF34">
        <v>0</v>
      </c>
      <c r="AG34">
        <v>11.571509097022789</v>
      </c>
      <c r="AH34">
        <v>45.275240489461446</v>
      </c>
      <c r="AI34">
        <v>0</v>
      </c>
      <c r="AJ34">
        <v>0</v>
      </c>
      <c r="AK34">
        <v>15.213240664808497</v>
      </c>
      <c r="AL34">
        <v>0</v>
      </c>
      <c r="AM34">
        <v>0</v>
      </c>
      <c r="AN34">
        <v>1.0149532124481762</v>
      </c>
      <c r="AO34">
        <v>0</v>
      </c>
      <c r="AP34">
        <v>1.706437506048053</v>
      </c>
      <c r="AQ34">
        <v>0</v>
      </c>
      <c r="AR34">
        <v>10.784783851358695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574.91354907608923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4.980103651340519</v>
      </c>
      <c r="L35">
        <v>74.59883311591193</v>
      </c>
      <c r="M35">
        <v>26.590052930216956</v>
      </c>
      <c r="N35">
        <v>34.480455091775717</v>
      </c>
      <c r="O35">
        <v>0</v>
      </c>
      <c r="P35">
        <v>25.423876440115279</v>
      </c>
      <c r="Q35">
        <v>3.5505840413683369</v>
      </c>
      <c r="R35">
        <v>6.9508993090452265</v>
      </c>
      <c r="S35">
        <v>4.292096697040046</v>
      </c>
      <c r="T35">
        <v>0</v>
      </c>
      <c r="U35">
        <v>49.953110662824933</v>
      </c>
      <c r="V35">
        <v>3.4898741567749161</v>
      </c>
      <c r="W35">
        <v>13.117584041422889</v>
      </c>
      <c r="X35">
        <v>43.41936681716944</v>
      </c>
      <c r="Y35">
        <v>0</v>
      </c>
      <c r="Z35">
        <v>3.8609509090909091</v>
      </c>
      <c r="AA35">
        <v>12.463002104641351</v>
      </c>
      <c r="AB35">
        <v>11.697251051994549</v>
      </c>
      <c r="AC35">
        <v>8.6039612915400685</v>
      </c>
      <c r="AD35">
        <v>8.1140027426263579</v>
      </c>
      <c r="AE35">
        <v>14.633861557665425</v>
      </c>
      <c r="AF35">
        <v>0</v>
      </c>
      <c r="AG35">
        <v>11.571509097022789</v>
      </c>
      <c r="AH35">
        <v>45.275240489461446</v>
      </c>
      <c r="AI35">
        <v>0</v>
      </c>
      <c r="AJ35">
        <v>0</v>
      </c>
      <c r="AK35">
        <v>15.213240664808497</v>
      </c>
      <c r="AL35">
        <v>0</v>
      </c>
      <c r="AM35">
        <v>0</v>
      </c>
      <c r="AN35">
        <v>1.0149532124481762</v>
      </c>
      <c r="AO35">
        <v>0</v>
      </c>
      <c r="AP35">
        <v>1.1376251062966032</v>
      </c>
      <c r="AQ35">
        <v>0</v>
      </c>
      <c r="AR35">
        <v>10.784783851358695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444.65967484594972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4.980103651340519</v>
      </c>
      <c r="L36">
        <v>74.59883311591193</v>
      </c>
      <c r="M36">
        <v>26.590052930216956</v>
      </c>
      <c r="N36">
        <v>34.480455091775717</v>
      </c>
      <c r="O36">
        <v>0</v>
      </c>
      <c r="P36">
        <v>25.423876440115279</v>
      </c>
      <c r="Q36">
        <v>3.5505840413683369</v>
      </c>
      <c r="R36">
        <v>6.9105996322254324</v>
      </c>
      <c r="S36">
        <v>4.292096697040046</v>
      </c>
      <c r="T36">
        <v>0</v>
      </c>
      <c r="U36">
        <v>49.953110662824933</v>
      </c>
      <c r="V36">
        <v>3.3799329473684208</v>
      </c>
      <c r="W36">
        <v>13.117584041422889</v>
      </c>
      <c r="X36">
        <v>43.41936681716944</v>
      </c>
      <c r="Y36">
        <v>0</v>
      </c>
      <c r="Z36">
        <v>3.8609509090909091</v>
      </c>
      <c r="AA36">
        <v>12.463002104641351</v>
      </c>
      <c r="AB36">
        <v>11.697251051994549</v>
      </c>
      <c r="AC36">
        <v>8.6039612915400685</v>
      </c>
      <c r="AD36">
        <v>8.1140027426263579</v>
      </c>
      <c r="AE36">
        <v>14.633861557665425</v>
      </c>
      <c r="AF36">
        <v>0</v>
      </c>
      <c r="AG36">
        <v>11.571509097022789</v>
      </c>
      <c r="AH36">
        <v>45.275240489461446</v>
      </c>
      <c r="AI36">
        <v>0</v>
      </c>
      <c r="AJ36">
        <v>0</v>
      </c>
      <c r="AK36">
        <v>15.213240664808497</v>
      </c>
      <c r="AL36">
        <v>0</v>
      </c>
      <c r="AM36">
        <v>0</v>
      </c>
      <c r="AN36">
        <v>1.0149532124481762</v>
      </c>
      <c r="AO36">
        <v>0</v>
      </c>
      <c r="AP36">
        <v>1.1376251062966032</v>
      </c>
      <c r="AQ36">
        <v>0</v>
      </c>
      <c r="AR36">
        <v>10.784783851358695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444.50943395972342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4.980103651340519</v>
      </c>
      <c r="L37">
        <v>74.59883311591193</v>
      </c>
      <c r="M37">
        <v>26.590052930216956</v>
      </c>
      <c r="N37">
        <v>34.480455091775717</v>
      </c>
      <c r="O37">
        <v>0</v>
      </c>
      <c r="P37">
        <v>25.423876440115279</v>
      </c>
      <c r="Q37">
        <v>3.5505840413683369</v>
      </c>
      <c r="R37">
        <v>6.9105996322254324</v>
      </c>
      <c r="S37">
        <v>4.292096697040046</v>
      </c>
      <c r="T37">
        <v>0</v>
      </c>
      <c r="U37">
        <v>49.953110662824933</v>
      </c>
      <c r="V37">
        <v>3.3799329473684208</v>
      </c>
      <c r="W37">
        <v>13.117584041422889</v>
      </c>
      <c r="X37">
        <v>43.41936681716944</v>
      </c>
      <c r="Y37">
        <v>0</v>
      </c>
      <c r="Z37">
        <v>3.8609509090909091</v>
      </c>
      <c r="AA37">
        <v>12.463002104641351</v>
      </c>
      <c r="AB37">
        <v>11.697251051994549</v>
      </c>
      <c r="AC37">
        <v>8.6039612915400685</v>
      </c>
      <c r="AD37">
        <v>8.1140027426263579</v>
      </c>
      <c r="AE37">
        <v>14.633861557665425</v>
      </c>
      <c r="AF37">
        <v>0</v>
      </c>
      <c r="AG37">
        <v>11.571509097022789</v>
      </c>
      <c r="AH37">
        <v>45.275240489461446</v>
      </c>
      <c r="AI37">
        <v>0</v>
      </c>
      <c r="AJ37">
        <v>0</v>
      </c>
      <c r="AK37">
        <v>15.213240664808497</v>
      </c>
      <c r="AL37">
        <v>0</v>
      </c>
      <c r="AM37">
        <v>0</v>
      </c>
      <c r="AN37">
        <v>1.0149532124481762</v>
      </c>
      <c r="AO37">
        <v>0</v>
      </c>
      <c r="AP37">
        <v>1.1376251062966032</v>
      </c>
      <c r="AQ37">
        <v>0</v>
      </c>
      <c r="AR37">
        <v>10.784783851358695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444.50943395972342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4.980103651340519</v>
      </c>
      <c r="L38">
        <v>74.59883311591193</v>
      </c>
      <c r="M38">
        <v>26.590052930216956</v>
      </c>
      <c r="N38">
        <v>34.480455091775717</v>
      </c>
      <c r="O38">
        <v>0</v>
      </c>
      <c r="P38">
        <v>25.423876440115279</v>
      </c>
      <c r="Q38">
        <v>3.5505840413683369</v>
      </c>
      <c r="R38">
        <v>6.9105996322254324</v>
      </c>
      <c r="S38">
        <v>4.292096697040046</v>
      </c>
      <c r="T38">
        <v>0</v>
      </c>
      <c r="U38">
        <v>49.953110662824933</v>
      </c>
      <c r="V38">
        <v>3.3799329473684208</v>
      </c>
      <c r="W38">
        <v>13.117584041422889</v>
      </c>
      <c r="X38">
        <v>43.41936681716944</v>
      </c>
      <c r="Y38">
        <v>0</v>
      </c>
      <c r="Z38">
        <v>3.8609509090909091</v>
      </c>
      <c r="AA38">
        <v>8.3167741708860756</v>
      </c>
      <c r="AB38">
        <v>11.697251051994549</v>
      </c>
      <c r="AC38">
        <v>8.6039612915400685</v>
      </c>
      <c r="AD38">
        <v>8.1140027426263579</v>
      </c>
      <c r="AE38">
        <v>14.633861557665425</v>
      </c>
      <c r="AF38">
        <v>0</v>
      </c>
      <c r="AG38">
        <v>11.571509097022789</v>
      </c>
      <c r="AH38">
        <v>45.275240489461446</v>
      </c>
      <c r="AI38">
        <v>0</v>
      </c>
      <c r="AJ38">
        <v>0</v>
      </c>
      <c r="AK38">
        <v>15.213240664808497</v>
      </c>
      <c r="AL38">
        <v>0</v>
      </c>
      <c r="AM38">
        <v>0</v>
      </c>
      <c r="AN38">
        <v>1.0149532124481762</v>
      </c>
      <c r="AO38">
        <v>0</v>
      </c>
      <c r="AP38">
        <v>1.1376251062966032</v>
      </c>
      <c r="AQ38">
        <v>0</v>
      </c>
      <c r="AR38">
        <v>10.784783851358695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440.36320602596811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4.980103651340519</v>
      </c>
      <c r="L39">
        <v>74.59883311591193</v>
      </c>
      <c r="M39">
        <v>26.590052930216956</v>
      </c>
      <c r="N39">
        <v>34.480455091775717</v>
      </c>
      <c r="O39">
        <v>0</v>
      </c>
      <c r="P39">
        <v>25.423876440115279</v>
      </c>
      <c r="Q39">
        <v>3.5505840413683369</v>
      </c>
      <c r="R39">
        <v>6.9105996322254324</v>
      </c>
      <c r="S39">
        <v>4.292096697040046</v>
      </c>
      <c r="T39">
        <v>0</v>
      </c>
      <c r="U39">
        <v>49.953110662824933</v>
      </c>
      <c r="V39">
        <v>3.3799329473684208</v>
      </c>
      <c r="W39">
        <v>13.117584041422889</v>
      </c>
      <c r="X39">
        <v>43.41936681716944</v>
      </c>
      <c r="Y39">
        <v>0</v>
      </c>
      <c r="Z39">
        <v>3.8609509090909091</v>
      </c>
      <c r="AA39">
        <v>8.3167741708860756</v>
      </c>
      <c r="AB39">
        <v>11.697251051994549</v>
      </c>
      <c r="AC39">
        <v>8.6039612915400685</v>
      </c>
      <c r="AD39">
        <v>8.1140027426263579</v>
      </c>
      <c r="AE39">
        <v>14.633861557665425</v>
      </c>
      <c r="AF39">
        <v>0</v>
      </c>
      <c r="AG39">
        <v>11.571509097022789</v>
      </c>
      <c r="AH39">
        <v>45.275240489461446</v>
      </c>
      <c r="AI39">
        <v>0</v>
      </c>
      <c r="AJ39">
        <v>0</v>
      </c>
      <c r="AK39">
        <v>15.213240664808497</v>
      </c>
      <c r="AL39">
        <v>0</v>
      </c>
      <c r="AM39">
        <v>0</v>
      </c>
      <c r="AN39">
        <v>1.0149532124481762</v>
      </c>
      <c r="AO39">
        <v>0</v>
      </c>
      <c r="AP39">
        <v>1.1376251062966032</v>
      </c>
      <c r="AQ39">
        <v>0</v>
      </c>
      <c r="AR39">
        <v>10.784783851358695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440.36320602596811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4.980103651340519</v>
      </c>
      <c r="L40">
        <v>75.028704033163493</v>
      </c>
      <c r="M40">
        <v>27.229658658659098</v>
      </c>
      <c r="N40">
        <v>35.150711066723325</v>
      </c>
      <c r="O40">
        <v>0</v>
      </c>
      <c r="P40">
        <v>26.638783813339202</v>
      </c>
      <c r="Q40">
        <v>3.5505840413683369</v>
      </c>
      <c r="R40">
        <v>6.9105996322254324</v>
      </c>
      <c r="S40">
        <v>4.292096697040046</v>
      </c>
      <c r="T40">
        <v>0</v>
      </c>
      <c r="U40">
        <v>49.953110662824933</v>
      </c>
      <c r="V40">
        <v>3.3799329473684208</v>
      </c>
      <c r="W40">
        <v>13.117584041422889</v>
      </c>
      <c r="X40">
        <v>43.42114601276208</v>
      </c>
      <c r="Y40">
        <v>0</v>
      </c>
      <c r="Z40">
        <v>3.8609509090909091</v>
      </c>
      <c r="AA40">
        <v>8.3167741708860756</v>
      </c>
      <c r="AB40">
        <v>11.697251051994549</v>
      </c>
      <c r="AC40">
        <v>8.6039612915400685</v>
      </c>
      <c r="AD40">
        <v>8.1140027426263579</v>
      </c>
      <c r="AE40">
        <v>14.633861557665425</v>
      </c>
      <c r="AF40">
        <v>0</v>
      </c>
      <c r="AG40">
        <v>11.571509097022789</v>
      </c>
      <c r="AH40">
        <v>45.275240489461446</v>
      </c>
      <c r="AI40">
        <v>0</v>
      </c>
      <c r="AJ40">
        <v>0</v>
      </c>
      <c r="AK40">
        <v>15.213240664808497</v>
      </c>
      <c r="AL40">
        <v>0</v>
      </c>
      <c r="AM40">
        <v>0</v>
      </c>
      <c r="AN40">
        <v>1.0149532124481762</v>
      </c>
      <c r="AO40">
        <v>0</v>
      </c>
      <c r="AP40">
        <v>1.1376251062966032</v>
      </c>
      <c r="AQ40">
        <v>0</v>
      </c>
      <c r="AR40">
        <v>10.784783851358695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443.31962521542607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4.980103651340519</v>
      </c>
      <c r="L41">
        <v>75.028704033163493</v>
      </c>
      <c r="M41">
        <v>27.229658658659098</v>
      </c>
      <c r="N41">
        <v>35.150711066723325</v>
      </c>
      <c r="O41">
        <v>0</v>
      </c>
      <c r="P41">
        <v>26.638783813339202</v>
      </c>
      <c r="Q41">
        <v>3.5505840413683369</v>
      </c>
      <c r="R41">
        <v>6.9105996322254324</v>
      </c>
      <c r="S41">
        <v>4.292096697040046</v>
      </c>
      <c r="T41">
        <v>0</v>
      </c>
      <c r="U41">
        <v>49.953110662824933</v>
      </c>
      <c r="V41">
        <v>3.3799329473684208</v>
      </c>
      <c r="W41">
        <v>13.117584041422889</v>
      </c>
      <c r="X41">
        <v>43.42114601276208</v>
      </c>
      <c r="Y41">
        <v>0</v>
      </c>
      <c r="Z41">
        <v>3.8609509090909091</v>
      </c>
      <c r="AA41">
        <v>8.3167741708860756</v>
      </c>
      <c r="AB41">
        <v>11.697251051994549</v>
      </c>
      <c r="AC41">
        <v>8.6039612915400685</v>
      </c>
      <c r="AD41">
        <v>8.1140027426263579</v>
      </c>
      <c r="AE41">
        <v>14.633861557665425</v>
      </c>
      <c r="AF41">
        <v>0</v>
      </c>
      <c r="AG41">
        <v>11.571509097022789</v>
      </c>
      <c r="AH41">
        <v>45.275240489461446</v>
      </c>
      <c r="AI41">
        <v>0</v>
      </c>
      <c r="AJ41">
        <v>0</v>
      </c>
      <c r="AK41">
        <v>15.213240664808497</v>
      </c>
      <c r="AL41">
        <v>0</v>
      </c>
      <c r="AM41">
        <v>0</v>
      </c>
      <c r="AN41">
        <v>1.0149532124481762</v>
      </c>
      <c r="AO41">
        <v>0</v>
      </c>
      <c r="AP41">
        <v>1.1376251062966032</v>
      </c>
      <c r="AQ41">
        <v>0</v>
      </c>
      <c r="AR41">
        <v>10.948189727717393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443.48303109178482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4.980103651340519</v>
      </c>
      <c r="L42">
        <v>75.028704033163493</v>
      </c>
      <c r="M42">
        <v>27.229658658659098</v>
      </c>
      <c r="N42">
        <v>35.150711066723325</v>
      </c>
      <c r="O42">
        <v>0</v>
      </c>
      <c r="P42">
        <v>26.638783813339202</v>
      </c>
      <c r="Q42">
        <v>3.5505840413683369</v>
      </c>
      <c r="R42">
        <v>6.9105996322254324</v>
      </c>
      <c r="S42">
        <v>4.292096697040046</v>
      </c>
      <c r="T42">
        <v>0</v>
      </c>
      <c r="U42">
        <v>49.953110662824933</v>
      </c>
      <c r="V42">
        <v>3.3799329473684208</v>
      </c>
      <c r="W42">
        <v>13.117584041422889</v>
      </c>
      <c r="X42">
        <v>43.42114601276208</v>
      </c>
      <c r="Y42">
        <v>0</v>
      </c>
      <c r="Z42">
        <v>3.8609509090909091</v>
      </c>
      <c r="AA42">
        <v>4.1583869320675104</v>
      </c>
      <c r="AB42">
        <v>11.697251051994549</v>
      </c>
      <c r="AC42">
        <v>8.6039612915400685</v>
      </c>
      <c r="AD42">
        <v>8.1140027426263579</v>
      </c>
      <c r="AE42">
        <v>14.633861557665425</v>
      </c>
      <c r="AF42">
        <v>0</v>
      </c>
      <c r="AG42">
        <v>11.571509097022789</v>
      </c>
      <c r="AH42">
        <v>45.275240489461446</v>
      </c>
      <c r="AI42">
        <v>0</v>
      </c>
      <c r="AJ42">
        <v>0</v>
      </c>
      <c r="AK42">
        <v>15.213240664808497</v>
      </c>
      <c r="AL42">
        <v>0</v>
      </c>
      <c r="AM42">
        <v>0</v>
      </c>
      <c r="AN42">
        <v>1.0149532124481762</v>
      </c>
      <c r="AO42">
        <v>0</v>
      </c>
      <c r="AP42">
        <v>1.1376251062966032</v>
      </c>
      <c r="AQ42">
        <v>0</v>
      </c>
      <c r="AR42">
        <v>10.948189727717393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439.32464385296629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4.980103651340519</v>
      </c>
      <c r="L43">
        <v>74.938595921906085</v>
      </c>
      <c r="M43">
        <v>27.229658658659098</v>
      </c>
      <c r="N43">
        <v>35.150711066723325</v>
      </c>
      <c r="O43">
        <v>0</v>
      </c>
      <c r="P43">
        <v>26.638783813339202</v>
      </c>
      <c r="Q43">
        <v>3.5505840413683369</v>
      </c>
      <c r="R43">
        <v>6.9105996322254324</v>
      </c>
      <c r="S43">
        <v>4.292096697040046</v>
      </c>
      <c r="T43">
        <v>0</v>
      </c>
      <c r="U43">
        <v>49.953110662824933</v>
      </c>
      <c r="V43">
        <v>3.3799329473684208</v>
      </c>
      <c r="W43">
        <v>13.117584041422889</v>
      </c>
      <c r="X43">
        <v>43.42114601276208</v>
      </c>
      <c r="Y43">
        <v>0</v>
      </c>
      <c r="Z43">
        <v>3.8609509090909091</v>
      </c>
      <c r="AA43">
        <v>0</v>
      </c>
      <c r="AB43">
        <v>11.697251051994549</v>
      </c>
      <c r="AC43">
        <v>8.6039612915400685</v>
      </c>
      <c r="AD43">
        <v>5.4093353334430514</v>
      </c>
      <c r="AE43">
        <v>14.633861557665425</v>
      </c>
      <c r="AF43">
        <v>0</v>
      </c>
      <c r="AG43">
        <v>11.571509097022789</v>
      </c>
      <c r="AH43">
        <v>45.275240489461446</v>
      </c>
      <c r="AI43">
        <v>0</v>
      </c>
      <c r="AJ43">
        <v>0</v>
      </c>
      <c r="AK43">
        <v>15.213240664808497</v>
      </c>
      <c r="AL43">
        <v>0</v>
      </c>
      <c r="AM43">
        <v>0</v>
      </c>
      <c r="AN43">
        <v>1.0149532124481762</v>
      </c>
      <c r="AO43">
        <v>0</v>
      </c>
      <c r="AP43">
        <v>1.1376251062966032</v>
      </c>
      <c r="AQ43">
        <v>0</v>
      </c>
      <c r="AR43">
        <v>13.0724652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434.49575687274057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4.980103651340519</v>
      </c>
      <c r="L44">
        <v>74.938595921906085</v>
      </c>
      <c r="M44">
        <v>27.229658658659098</v>
      </c>
      <c r="N44">
        <v>35.150711066723325</v>
      </c>
      <c r="O44">
        <v>0</v>
      </c>
      <c r="P44">
        <v>26.638783813339202</v>
      </c>
      <c r="Q44">
        <v>3.5505840413683369</v>
      </c>
      <c r="R44">
        <v>6.9105996322254324</v>
      </c>
      <c r="S44">
        <v>4.292096697040046</v>
      </c>
      <c r="T44">
        <v>0</v>
      </c>
      <c r="U44">
        <v>49.953110662824933</v>
      </c>
      <c r="V44">
        <v>3.3799329473684208</v>
      </c>
      <c r="W44">
        <v>13.117584041422889</v>
      </c>
      <c r="X44">
        <v>43.42114601276208</v>
      </c>
      <c r="Y44">
        <v>0</v>
      </c>
      <c r="Z44">
        <v>3.8609509090909091</v>
      </c>
      <c r="AA44">
        <v>0</v>
      </c>
      <c r="AB44">
        <v>11.697251051994549</v>
      </c>
      <c r="AC44">
        <v>8.6039612915400685</v>
      </c>
      <c r="AD44">
        <v>5.4093353334430514</v>
      </c>
      <c r="AE44">
        <v>14.633861557665425</v>
      </c>
      <c r="AF44">
        <v>0</v>
      </c>
      <c r="AG44">
        <v>11.571509097022789</v>
      </c>
      <c r="AH44">
        <v>45.275240489461446</v>
      </c>
      <c r="AI44">
        <v>0</v>
      </c>
      <c r="AJ44">
        <v>0</v>
      </c>
      <c r="AK44">
        <v>15.213240664808497</v>
      </c>
      <c r="AL44">
        <v>0</v>
      </c>
      <c r="AM44">
        <v>0</v>
      </c>
      <c r="AN44">
        <v>1.0149532124481762</v>
      </c>
      <c r="AO44">
        <v>0</v>
      </c>
      <c r="AP44">
        <v>1.1376251062966032</v>
      </c>
      <c r="AQ44">
        <v>0</v>
      </c>
      <c r="AR44">
        <v>13.0724652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434.49575687274057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4.9799841909066149</v>
      </c>
      <c r="L45">
        <v>74.938595921906085</v>
      </c>
      <c r="M45">
        <v>27.229658658659098</v>
      </c>
      <c r="N45">
        <v>35.150711066723325</v>
      </c>
      <c r="O45">
        <v>0</v>
      </c>
      <c r="P45">
        <v>26.638783813339202</v>
      </c>
      <c r="Q45">
        <v>3.5505840413683369</v>
      </c>
      <c r="R45">
        <v>6.9105996322254324</v>
      </c>
      <c r="S45">
        <v>4.292096697040046</v>
      </c>
      <c r="T45">
        <v>0</v>
      </c>
      <c r="U45">
        <v>49.953110662824933</v>
      </c>
      <c r="V45">
        <v>5.8902964929724098</v>
      </c>
      <c r="W45">
        <v>13.117584041422889</v>
      </c>
      <c r="X45">
        <v>43.42114601276208</v>
      </c>
      <c r="Y45">
        <v>0</v>
      </c>
      <c r="Z45">
        <v>3.8609509090909091</v>
      </c>
      <c r="AA45">
        <v>0</v>
      </c>
      <c r="AB45">
        <v>11.697251051994549</v>
      </c>
      <c r="AC45">
        <v>8.6039612915400685</v>
      </c>
      <c r="AD45">
        <v>5.4093353334430514</v>
      </c>
      <c r="AE45">
        <v>14.633861557665425</v>
      </c>
      <c r="AF45">
        <v>0</v>
      </c>
      <c r="AG45">
        <v>11.571509097022789</v>
      </c>
      <c r="AH45">
        <v>45.275240489461446</v>
      </c>
      <c r="AI45">
        <v>0</v>
      </c>
      <c r="AJ45">
        <v>0</v>
      </c>
      <c r="AK45">
        <v>15.213240664808497</v>
      </c>
      <c r="AL45">
        <v>0</v>
      </c>
      <c r="AM45">
        <v>0</v>
      </c>
      <c r="AN45">
        <v>1.0149532124481762</v>
      </c>
      <c r="AO45">
        <v>0</v>
      </c>
      <c r="AP45">
        <v>1.706437506048053</v>
      </c>
      <c r="AQ45">
        <v>0</v>
      </c>
      <c r="AR45">
        <v>13.0724652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437.57481335766209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4.9799841909066149</v>
      </c>
      <c r="L46">
        <v>74.938595921906085</v>
      </c>
      <c r="M46">
        <v>27.229658658659098</v>
      </c>
      <c r="N46">
        <v>35.150711066723325</v>
      </c>
      <c r="O46">
        <v>0</v>
      </c>
      <c r="P46">
        <v>26.638783813339202</v>
      </c>
      <c r="Q46">
        <v>3.5505840413683369</v>
      </c>
      <c r="R46">
        <v>6.9105996322254324</v>
      </c>
      <c r="S46">
        <v>4.292096697040046</v>
      </c>
      <c r="T46">
        <v>0</v>
      </c>
      <c r="U46">
        <v>49.953110662824933</v>
      </c>
      <c r="V46">
        <v>6.1599754459392129</v>
      </c>
      <c r="W46">
        <v>13.117584041422889</v>
      </c>
      <c r="X46">
        <v>43.42114601276208</v>
      </c>
      <c r="Y46">
        <v>0</v>
      </c>
      <c r="Z46">
        <v>3.8609509090909091</v>
      </c>
      <c r="AA46">
        <v>0</v>
      </c>
      <c r="AB46">
        <v>11.697251051994549</v>
      </c>
      <c r="AC46">
        <v>8.6039612915400685</v>
      </c>
      <c r="AD46">
        <v>5.4093353334430514</v>
      </c>
      <c r="AE46">
        <v>14.633861557665425</v>
      </c>
      <c r="AF46">
        <v>0</v>
      </c>
      <c r="AG46">
        <v>11.571509097022789</v>
      </c>
      <c r="AH46">
        <v>45.275240489461446</v>
      </c>
      <c r="AI46">
        <v>0</v>
      </c>
      <c r="AJ46">
        <v>0</v>
      </c>
      <c r="AK46">
        <v>15.213240664808497</v>
      </c>
      <c r="AL46">
        <v>0</v>
      </c>
      <c r="AM46">
        <v>0</v>
      </c>
      <c r="AN46">
        <v>1.0149532124481762</v>
      </c>
      <c r="AO46">
        <v>0</v>
      </c>
      <c r="AP46">
        <v>1.706437506048053</v>
      </c>
      <c r="AQ46">
        <v>0</v>
      </c>
      <c r="AR46">
        <v>10.784783851358695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435.55681096198759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4.9799841909066149</v>
      </c>
      <c r="L47">
        <v>74.938595921906085</v>
      </c>
      <c r="M47">
        <v>27.229658658659098</v>
      </c>
      <c r="N47">
        <v>35.150711066723325</v>
      </c>
      <c r="O47">
        <v>0</v>
      </c>
      <c r="P47">
        <v>26.638783813339202</v>
      </c>
      <c r="Q47">
        <v>3.5505840413683369</v>
      </c>
      <c r="R47">
        <v>6.9105996322254324</v>
      </c>
      <c r="S47">
        <v>4.292096697040046</v>
      </c>
      <c r="T47">
        <v>0</v>
      </c>
      <c r="U47">
        <v>49.953110662824933</v>
      </c>
      <c r="V47">
        <v>6.1599754459392129</v>
      </c>
      <c r="W47">
        <v>13.117584041422889</v>
      </c>
      <c r="X47">
        <v>43.42114601276208</v>
      </c>
      <c r="Y47">
        <v>0</v>
      </c>
      <c r="Z47">
        <v>1.9304754545454546</v>
      </c>
      <c r="AA47">
        <v>0</v>
      </c>
      <c r="AB47">
        <v>11.697251051994549</v>
      </c>
      <c r="AC47">
        <v>8.6039612915400685</v>
      </c>
      <c r="AD47">
        <v>5.4093353334430514</v>
      </c>
      <c r="AE47">
        <v>14.633861557665425</v>
      </c>
      <c r="AF47">
        <v>0</v>
      </c>
      <c r="AG47">
        <v>11.571509097022789</v>
      </c>
      <c r="AH47">
        <v>45.275240489461446</v>
      </c>
      <c r="AI47">
        <v>0</v>
      </c>
      <c r="AJ47">
        <v>0</v>
      </c>
      <c r="AK47">
        <v>15.213240664808497</v>
      </c>
      <c r="AL47">
        <v>0</v>
      </c>
      <c r="AM47">
        <v>0</v>
      </c>
      <c r="AN47">
        <v>1.0149532124481762</v>
      </c>
      <c r="AO47">
        <v>0</v>
      </c>
      <c r="AP47">
        <v>1.1376251062966032</v>
      </c>
      <c r="AQ47">
        <v>0</v>
      </c>
      <c r="AR47">
        <v>10.784783851358695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433.05752310769066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4.9799841909066149</v>
      </c>
      <c r="L48">
        <v>74.938595921906085</v>
      </c>
      <c r="M48">
        <v>27.229658658659098</v>
      </c>
      <c r="N48">
        <v>35.150711066723325</v>
      </c>
      <c r="O48">
        <v>0</v>
      </c>
      <c r="P48">
        <v>26.638783813339202</v>
      </c>
      <c r="Q48">
        <v>3.5505840413683369</v>
      </c>
      <c r="R48">
        <v>6.9105996322254324</v>
      </c>
      <c r="S48">
        <v>4.292096697040046</v>
      </c>
      <c r="T48">
        <v>0</v>
      </c>
      <c r="U48">
        <v>49.953110662824933</v>
      </c>
      <c r="V48">
        <v>6.1599754459392129</v>
      </c>
      <c r="W48">
        <v>13.117584041422889</v>
      </c>
      <c r="X48">
        <v>43.42114601276208</v>
      </c>
      <c r="Y48">
        <v>0</v>
      </c>
      <c r="Z48">
        <v>1.9304754545454546</v>
      </c>
      <c r="AA48">
        <v>0</v>
      </c>
      <c r="AB48">
        <v>11.697251051994549</v>
      </c>
      <c r="AC48">
        <v>8.6039612915400685</v>
      </c>
      <c r="AD48">
        <v>5.4093353334430514</v>
      </c>
      <c r="AE48">
        <v>14.633861557665425</v>
      </c>
      <c r="AF48">
        <v>0</v>
      </c>
      <c r="AG48">
        <v>11.571509097022789</v>
      </c>
      <c r="AH48">
        <v>45.275240489461446</v>
      </c>
      <c r="AI48">
        <v>0</v>
      </c>
      <c r="AJ48">
        <v>0</v>
      </c>
      <c r="AK48">
        <v>15.213240664808497</v>
      </c>
      <c r="AL48">
        <v>0</v>
      </c>
      <c r="AM48">
        <v>0</v>
      </c>
      <c r="AN48">
        <v>1.0149532124481762</v>
      </c>
      <c r="AO48">
        <v>0</v>
      </c>
      <c r="AP48">
        <v>1.1376251062966032</v>
      </c>
      <c r="AQ48">
        <v>0</v>
      </c>
      <c r="AR48">
        <v>10.784783851358695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433.05752310769066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4.9799841909066149</v>
      </c>
      <c r="L49">
        <v>74.938595921906085</v>
      </c>
      <c r="M49">
        <v>27.229658658659098</v>
      </c>
      <c r="N49">
        <v>35.150711066723325</v>
      </c>
      <c r="O49">
        <v>0</v>
      </c>
      <c r="P49">
        <v>26.638783813339202</v>
      </c>
      <c r="Q49">
        <v>3.5505840413683369</v>
      </c>
      <c r="R49">
        <v>6.9105996322254324</v>
      </c>
      <c r="S49">
        <v>4.292096697040046</v>
      </c>
      <c r="T49">
        <v>0</v>
      </c>
      <c r="U49">
        <v>49.953110662824933</v>
      </c>
      <c r="V49">
        <v>6.1599754459392129</v>
      </c>
      <c r="W49">
        <v>13.117584041422889</v>
      </c>
      <c r="X49">
        <v>43.42114601276208</v>
      </c>
      <c r="Y49">
        <v>0</v>
      </c>
      <c r="Z49">
        <v>1.9304754545454546</v>
      </c>
      <c r="AA49">
        <v>0</v>
      </c>
      <c r="AB49">
        <v>11.697251051994549</v>
      </c>
      <c r="AC49">
        <v>8.6039612915400685</v>
      </c>
      <c r="AD49">
        <v>5.4093353334430514</v>
      </c>
      <c r="AE49">
        <v>14.633861557665425</v>
      </c>
      <c r="AF49">
        <v>0</v>
      </c>
      <c r="AG49">
        <v>11.571509097022789</v>
      </c>
      <c r="AH49">
        <v>45.275240489461446</v>
      </c>
      <c r="AI49">
        <v>0</v>
      </c>
      <c r="AJ49">
        <v>0</v>
      </c>
      <c r="AK49">
        <v>15.213240664808497</v>
      </c>
      <c r="AL49">
        <v>0</v>
      </c>
      <c r="AM49">
        <v>0</v>
      </c>
      <c r="AN49">
        <v>1.0149532124481762</v>
      </c>
      <c r="AO49">
        <v>0</v>
      </c>
      <c r="AP49">
        <v>1.706437506048053</v>
      </c>
      <c r="AQ49">
        <v>0</v>
      </c>
      <c r="AR49">
        <v>13.0724652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435.91401685608349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4.9799841909066149</v>
      </c>
      <c r="L50">
        <v>74.938595921906085</v>
      </c>
      <c r="M50">
        <v>27.229658658659098</v>
      </c>
      <c r="N50">
        <v>35.150711066723325</v>
      </c>
      <c r="O50">
        <v>0</v>
      </c>
      <c r="P50">
        <v>26.638783813339202</v>
      </c>
      <c r="Q50">
        <v>3.5505840413683369</v>
      </c>
      <c r="R50">
        <v>6.9105996322254324</v>
      </c>
      <c r="S50">
        <v>4.292096697040046</v>
      </c>
      <c r="T50">
        <v>0</v>
      </c>
      <c r="U50">
        <v>49.953110662824933</v>
      </c>
      <c r="V50">
        <v>6.1599754459392129</v>
      </c>
      <c r="W50">
        <v>13.117584041422889</v>
      </c>
      <c r="X50">
        <v>43.42114601276208</v>
      </c>
      <c r="Y50">
        <v>0</v>
      </c>
      <c r="Z50">
        <v>1.9304754545454546</v>
      </c>
      <c r="AA50">
        <v>0</v>
      </c>
      <c r="AB50">
        <v>11.697251051994549</v>
      </c>
      <c r="AC50">
        <v>8.6039612915400685</v>
      </c>
      <c r="AD50">
        <v>5.4093353334430514</v>
      </c>
      <c r="AE50">
        <v>14.633861557665425</v>
      </c>
      <c r="AF50">
        <v>0</v>
      </c>
      <c r="AG50">
        <v>11.571509097022789</v>
      </c>
      <c r="AH50">
        <v>45.275240489461446</v>
      </c>
      <c r="AI50">
        <v>0</v>
      </c>
      <c r="AJ50">
        <v>0</v>
      </c>
      <c r="AK50">
        <v>15.213240664808497</v>
      </c>
      <c r="AL50">
        <v>0</v>
      </c>
      <c r="AM50">
        <v>0</v>
      </c>
      <c r="AN50">
        <v>1.0149532124481762</v>
      </c>
      <c r="AO50">
        <v>0</v>
      </c>
      <c r="AP50">
        <v>1.706437506048053</v>
      </c>
      <c r="AQ50">
        <v>0</v>
      </c>
      <c r="AR50">
        <v>13.0724652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435.91401685608349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4.9799841909066149</v>
      </c>
      <c r="L51">
        <v>74.938595921906085</v>
      </c>
      <c r="M51">
        <v>27.229658658659098</v>
      </c>
      <c r="N51">
        <v>35.150711066723325</v>
      </c>
      <c r="O51">
        <v>0</v>
      </c>
      <c r="P51">
        <v>26.638783813339202</v>
      </c>
      <c r="Q51">
        <v>5.0735119291282773</v>
      </c>
      <c r="R51">
        <v>12.551171760204079</v>
      </c>
      <c r="S51">
        <v>7.8110634485081816</v>
      </c>
      <c r="T51">
        <v>0</v>
      </c>
      <c r="U51">
        <v>49.953110662824933</v>
      </c>
      <c r="V51">
        <v>6.1599754459392129</v>
      </c>
      <c r="W51">
        <v>13.117584041422889</v>
      </c>
      <c r="X51">
        <v>43.42114601276208</v>
      </c>
      <c r="Y51">
        <v>0</v>
      </c>
      <c r="Z51">
        <v>1.9304754545454546</v>
      </c>
      <c r="AA51">
        <v>0</v>
      </c>
      <c r="AB51">
        <v>11.697251051994549</v>
      </c>
      <c r="AC51">
        <v>8.6039612915400685</v>
      </c>
      <c r="AD51">
        <v>5.4093353334430514</v>
      </c>
      <c r="AE51">
        <v>14.633861557665425</v>
      </c>
      <c r="AF51">
        <v>0</v>
      </c>
      <c r="AG51">
        <v>11.571509097022789</v>
      </c>
      <c r="AH51">
        <v>45.275240489461446</v>
      </c>
      <c r="AI51">
        <v>0</v>
      </c>
      <c r="AJ51">
        <v>0</v>
      </c>
      <c r="AK51">
        <v>15.213240664808497</v>
      </c>
      <c r="AL51">
        <v>0</v>
      </c>
      <c r="AM51">
        <v>0</v>
      </c>
      <c r="AN51">
        <v>1.0149532124481762</v>
      </c>
      <c r="AO51">
        <v>0</v>
      </c>
      <c r="AP51">
        <v>3.6024793498757242</v>
      </c>
      <c r="AQ51">
        <v>0</v>
      </c>
      <c r="AR51">
        <v>13.0724652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448.4925254671179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4.9799841909066149</v>
      </c>
      <c r="L52">
        <v>74.938595921906085</v>
      </c>
      <c r="M52">
        <v>27.229658658659098</v>
      </c>
      <c r="N52">
        <v>35.150711066723325</v>
      </c>
      <c r="O52">
        <v>0</v>
      </c>
      <c r="P52">
        <v>26.638783813339202</v>
      </c>
      <c r="Q52">
        <v>5.0735119291282773</v>
      </c>
      <c r="R52">
        <v>12.551171760204079</v>
      </c>
      <c r="S52">
        <v>7.8110634485081816</v>
      </c>
      <c r="T52">
        <v>0</v>
      </c>
      <c r="U52">
        <v>49.953110662824933</v>
      </c>
      <c r="V52">
        <v>6.1599754459392129</v>
      </c>
      <c r="W52">
        <v>13.117584041422889</v>
      </c>
      <c r="X52">
        <v>43.42114601276208</v>
      </c>
      <c r="Y52">
        <v>0</v>
      </c>
      <c r="Z52">
        <v>1.9304754545454546</v>
      </c>
      <c r="AA52">
        <v>0</v>
      </c>
      <c r="AB52">
        <v>11.697251051994549</v>
      </c>
      <c r="AC52">
        <v>8.6039612915400685</v>
      </c>
      <c r="AD52">
        <v>5.4093353334430514</v>
      </c>
      <c r="AE52">
        <v>14.633861557665425</v>
      </c>
      <c r="AF52">
        <v>0</v>
      </c>
      <c r="AG52">
        <v>11.571509097022789</v>
      </c>
      <c r="AH52">
        <v>45.275240489461446</v>
      </c>
      <c r="AI52">
        <v>0</v>
      </c>
      <c r="AJ52">
        <v>0</v>
      </c>
      <c r="AK52">
        <v>15.213240664808497</v>
      </c>
      <c r="AL52">
        <v>0</v>
      </c>
      <c r="AM52">
        <v>0</v>
      </c>
      <c r="AN52">
        <v>1.0149532124481762</v>
      </c>
      <c r="AO52">
        <v>0</v>
      </c>
      <c r="AP52">
        <v>3.6024793498757242</v>
      </c>
      <c r="AQ52">
        <v>0</v>
      </c>
      <c r="AR52">
        <v>10.784783851358695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446.20484411847656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4.9799841909066149</v>
      </c>
      <c r="L53">
        <v>74.938595921906085</v>
      </c>
      <c r="M53">
        <v>27.229658658659098</v>
      </c>
      <c r="N53">
        <v>35.150711066723325</v>
      </c>
      <c r="O53">
        <v>0</v>
      </c>
      <c r="P53">
        <v>26.638783813339202</v>
      </c>
      <c r="Q53">
        <v>5.0735119291282773</v>
      </c>
      <c r="R53">
        <v>12.551171760204079</v>
      </c>
      <c r="S53">
        <v>7.8110634485081816</v>
      </c>
      <c r="T53">
        <v>0</v>
      </c>
      <c r="U53">
        <v>49.953110662824933</v>
      </c>
      <c r="V53">
        <v>6.1599754459392129</v>
      </c>
      <c r="W53">
        <v>13.117584041422889</v>
      </c>
      <c r="X53">
        <v>43.42114601276208</v>
      </c>
      <c r="Y53">
        <v>0</v>
      </c>
      <c r="Z53">
        <v>1.9304754545454546</v>
      </c>
      <c r="AA53">
        <v>0</v>
      </c>
      <c r="AB53">
        <v>11.697251051994549</v>
      </c>
      <c r="AC53">
        <v>8.6039612915400685</v>
      </c>
      <c r="AD53">
        <v>5.4093353334430514</v>
      </c>
      <c r="AE53">
        <v>14.633861557665425</v>
      </c>
      <c r="AF53">
        <v>0</v>
      </c>
      <c r="AG53">
        <v>11.571509097022789</v>
      </c>
      <c r="AH53">
        <v>45.275240489461446</v>
      </c>
      <c r="AI53">
        <v>0</v>
      </c>
      <c r="AJ53">
        <v>0</v>
      </c>
      <c r="AK53">
        <v>15.213240664808497</v>
      </c>
      <c r="AL53">
        <v>0</v>
      </c>
      <c r="AM53">
        <v>0</v>
      </c>
      <c r="AN53">
        <v>1.0149532124481762</v>
      </c>
      <c r="AO53">
        <v>0</v>
      </c>
      <c r="AP53">
        <v>3.6024793498757242</v>
      </c>
      <c r="AQ53">
        <v>0</v>
      </c>
      <c r="AR53">
        <v>10.784783851358695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446.20484411847656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4.9799841909066149</v>
      </c>
      <c r="L54">
        <v>74.938595921906085</v>
      </c>
      <c r="M54">
        <v>27.229658658659098</v>
      </c>
      <c r="N54">
        <v>35.150711066723325</v>
      </c>
      <c r="O54">
        <v>0</v>
      </c>
      <c r="P54">
        <v>26.638783813339202</v>
      </c>
      <c r="Q54">
        <v>5.0735119291282773</v>
      </c>
      <c r="R54">
        <v>12.551171760204079</v>
      </c>
      <c r="S54">
        <v>7.8110634485081816</v>
      </c>
      <c r="T54">
        <v>0</v>
      </c>
      <c r="U54">
        <v>49.953110662824933</v>
      </c>
      <c r="V54">
        <v>6.1599754459392129</v>
      </c>
      <c r="W54">
        <v>13.117584041422889</v>
      </c>
      <c r="X54">
        <v>43.42114601276208</v>
      </c>
      <c r="Y54">
        <v>0</v>
      </c>
      <c r="Z54">
        <v>1.9304754545454546</v>
      </c>
      <c r="AA54">
        <v>0</v>
      </c>
      <c r="AB54">
        <v>11.697251051994549</v>
      </c>
      <c r="AC54">
        <v>8.6039612915400685</v>
      </c>
      <c r="AD54">
        <v>5.4093353334430514</v>
      </c>
      <c r="AE54">
        <v>14.633861557665425</v>
      </c>
      <c r="AF54">
        <v>0</v>
      </c>
      <c r="AG54">
        <v>11.571509097022789</v>
      </c>
      <c r="AH54">
        <v>45.275240489461446</v>
      </c>
      <c r="AI54">
        <v>0</v>
      </c>
      <c r="AJ54">
        <v>0</v>
      </c>
      <c r="AK54">
        <v>15.213240664808497</v>
      </c>
      <c r="AL54">
        <v>0</v>
      </c>
      <c r="AM54">
        <v>0</v>
      </c>
      <c r="AN54">
        <v>1.0149532124481762</v>
      </c>
      <c r="AO54">
        <v>0</v>
      </c>
      <c r="AP54">
        <v>3.6024793498757242</v>
      </c>
      <c r="AQ54">
        <v>0</v>
      </c>
      <c r="AR54">
        <v>10.784783851358695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446.20484411847656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4.9800445827268973</v>
      </c>
      <c r="L55">
        <v>74.938595921906085</v>
      </c>
      <c r="M55">
        <v>27.229658658659098</v>
      </c>
      <c r="N55">
        <v>35.150711066723325</v>
      </c>
      <c r="O55">
        <v>0</v>
      </c>
      <c r="P55">
        <v>26.638783813339202</v>
      </c>
      <c r="Q55">
        <v>5.0735119291282773</v>
      </c>
      <c r="R55">
        <v>12.551171760204079</v>
      </c>
      <c r="S55">
        <v>7.8110634485081816</v>
      </c>
      <c r="T55">
        <v>0</v>
      </c>
      <c r="U55">
        <v>49.953110662824933</v>
      </c>
      <c r="V55">
        <v>6.1599754459392129</v>
      </c>
      <c r="W55">
        <v>13.117584041422889</v>
      </c>
      <c r="X55">
        <v>43.42114601276208</v>
      </c>
      <c r="Y55">
        <v>0</v>
      </c>
      <c r="Z55">
        <v>1.9304754545454546</v>
      </c>
      <c r="AA55">
        <v>0</v>
      </c>
      <c r="AB55">
        <v>11.697251051994549</v>
      </c>
      <c r="AC55">
        <v>8.6039612915400685</v>
      </c>
      <c r="AD55">
        <v>5.4093353334430514</v>
      </c>
      <c r="AE55">
        <v>14.633861557665425</v>
      </c>
      <c r="AF55">
        <v>0</v>
      </c>
      <c r="AG55">
        <v>11.571509097022789</v>
      </c>
      <c r="AH55">
        <v>45.275240489461446</v>
      </c>
      <c r="AI55">
        <v>1.0552917846798977</v>
      </c>
      <c r="AJ55">
        <v>0</v>
      </c>
      <c r="AK55">
        <v>15.213240664808497</v>
      </c>
      <c r="AL55">
        <v>0</v>
      </c>
      <c r="AM55">
        <v>0</v>
      </c>
      <c r="AN55">
        <v>1.0149532124481762</v>
      </c>
      <c r="AO55">
        <v>0</v>
      </c>
      <c r="AP55">
        <v>1.1376251062966032</v>
      </c>
      <c r="AQ55">
        <v>0</v>
      </c>
      <c r="AR55">
        <v>13.0724652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447.08302340003894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4.9800445827268973</v>
      </c>
      <c r="L56">
        <v>74.938595921906085</v>
      </c>
      <c r="M56">
        <v>27.229658658659098</v>
      </c>
      <c r="N56">
        <v>35.150711066723325</v>
      </c>
      <c r="O56">
        <v>0</v>
      </c>
      <c r="P56">
        <v>26.638783813339202</v>
      </c>
      <c r="Q56">
        <v>5.0735119291282773</v>
      </c>
      <c r="R56">
        <v>12.551171760204079</v>
      </c>
      <c r="S56">
        <v>7.8110634485081816</v>
      </c>
      <c r="T56">
        <v>0</v>
      </c>
      <c r="U56">
        <v>49.953110662824933</v>
      </c>
      <c r="V56">
        <v>6.1599754459392129</v>
      </c>
      <c r="W56">
        <v>13.117584041422889</v>
      </c>
      <c r="X56">
        <v>43.42114601276208</v>
      </c>
      <c r="Y56">
        <v>0</v>
      </c>
      <c r="Z56">
        <v>1.9304754545454546</v>
      </c>
      <c r="AA56">
        <v>0</v>
      </c>
      <c r="AB56">
        <v>11.697251051994549</v>
      </c>
      <c r="AC56">
        <v>8.6039612915400685</v>
      </c>
      <c r="AD56">
        <v>5.4093353334430514</v>
      </c>
      <c r="AE56">
        <v>14.633861557665425</v>
      </c>
      <c r="AF56">
        <v>0</v>
      </c>
      <c r="AG56">
        <v>11.571509097022789</v>
      </c>
      <c r="AH56">
        <v>45.275240489461446</v>
      </c>
      <c r="AI56">
        <v>1.0552917846798977</v>
      </c>
      <c r="AJ56">
        <v>0</v>
      </c>
      <c r="AK56">
        <v>15.213240664808497</v>
      </c>
      <c r="AL56">
        <v>0</v>
      </c>
      <c r="AM56">
        <v>0</v>
      </c>
      <c r="AN56">
        <v>1.0149532124481762</v>
      </c>
      <c r="AO56">
        <v>0</v>
      </c>
      <c r="AP56">
        <v>1.1376251062966032</v>
      </c>
      <c r="AQ56">
        <v>0</v>
      </c>
      <c r="AR56">
        <v>13.0724652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447.08302340003894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4.9800445827268973</v>
      </c>
      <c r="L57">
        <v>74.938595921906085</v>
      </c>
      <c r="M57">
        <v>27.229658658659098</v>
      </c>
      <c r="N57">
        <v>35.150711066723325</v>
      </c>
      <c r="O57">
        <v>0</v>
      </c>
      <c r="P57">
        <v>27.368750486902929</v>
      </c>
      <c r="Q57">
        <v>5.0735119291282773</v>
      </c>
      <c r="R57">
        <v>12.551171760204079</v>
      </c>
      <c r="S57">
        <v>7.8110634485081816</v>
      </c>
      <c r="T57">
        <v>0</v>
      </c>
      <c r="U57">
        <v>49.953110662824933</v>
      </c>
      <c r="V57">
        <v>6.1599754459392129</v>
      </c>
      <c r="W57">
        <v>13.117584041422889</v>
      </c>
      <c r="X57">
        <v>43.42114601276208</v>
      </c>
      <c r="Y57">
        <v>0</v>
      </c>
      <c r="Z57">
        <v>1.9304754545454546</v>
      </c>
      <c r="AA57">
        <v>3.5074114999999999</v>
      </c>
      <c r="AB57">
        <v>11.697251051994549</v>
      </c>
      <c r="AC57">
        <v>8.6039612915400685</v>
      </c>
      <c r="AD57">
        <v>5.4093353334430514</v>
      </c>
      <c r="AE57">
        <v>14.633861557665425</v>
      </c>
      <c r="AF57">
        <v>0</v>
      </c>
      <c r="AG57">
        <v>11.571509097022789</v>
      </c>
      <c r="AH57">
        <v>45.275240489461446</v>
      </c>
      <c r="AI57">
        <v>1.0552917846798977</v>
      </c>
      <c r="AJ57">
        <v>0</v>
      </c>
      <c r="AK57">
        <v>15.213240664808497</v>
      </c>
      <c r="AL57">
        <v>0</v>
      </c>
      <c r="AM57">
        <v>0</v>
      </c>
      <c r="AN57">
        <v>1.0149532124481762</v>
      </c>
      <c r="AO57">
        <v>0</v>
      </c>
      <c r="AP57">
        <v>1.1376251062966032</v>
      </c>
      <c r="AQ57">
        <v>0</v>
      </c>
      <c r="AR57">
        <v>13.0724652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451.32040157360262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9.0400542090654756</v>
      </c>
      <c r="L58">
        <v>117.34541803661472</v>
      </c>
      <c r="M58">
        <v>26.590052930216956</v>
      </c>
      <c r="N58">
        <v>34.480455091775717</v>
      </c>
      <c r="O58">
        <v>0</v>
      </c>
      <c r="P58">
        <v>26.150973240548641</v>
      </c>
      <c r="Q58">
        <v>5.0735119291282773</v>
      </c>
      <c r="R58">
        <v>12.551171760204079</v>
      </c>
      <c r="S58">
        <v>7.8110634485081816</v>
      </c>
      <c r="T58">
        <v>0</v>
      </c>
      <c r="U58">
        <v>49.953110662824933</v>
      </c>
      <c r="V58">
        <v>6.1599754459392129</v>
      </c>
      <c r="W58">
        <v>13.117584041422889</v>
      </c>
      <c r="X58">
        <v>43.41936681716944</v>
      </c>
      <c r="Y58">
        <v>0</v>
      </c>
      <c r="Z58">
        <v>1.9304754545454546</v>
      </c>
      <c r="AA58">
        <v>8.3008737299578055</v>
      </c>
      <c r="AB58">
        <v>11.697251051994549</v>
      </c>
      <c r="AC58">
        <v>8.6039612915400685</v>
      </c>
      <c r="AD58">
        <v>5.4093353334430514</v>
      </c>
      <c r="AE58">
        <v>14.633861557665425</v>
      </c>
      <c r="AF58">
        <v>0</v>
      </c>
      <c r="AG58">
        <v>11.571509097022789</v>
      </c>
      <c r="AH58">
        <v>45.275240489461446</v>
      </c>
      <c r="AI58">
        <v>1.0552917846798977</v>
      </c>
      <c r="AJ58">
        <v>0</v>
      </c>
      <c r="AK58">
        <v>15.213240664808497</v>
      </c>
      <c r="AL58">
        <v>0</v>
      </c>
      <c r="AM58">
        <v>0</v>
      </c>
      <c r="AN58">
        <v>1.0149532124481762</v>
      </c>
      <c r="AO58">
        <v>0</v>
      </c>
      <c r="AP58">
        <v>1.1376251062966032</v>
      </c>
      <c r="AQ58">
        <v>0</v>
      </c>
      <c r="AR58">
        <v>10.784783851358695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497.76359605062964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9.039958391399292</v>
      </c>
      <c r="L59">
        <v>146.44679329332476</v>
      </c>
      <c r="M59">
        <v>26.590052930216956</v>
      </c>
      <c r="N59">
        <v>34.480455091775717</v>
      </c>
      <c r="O59">
        <v>0</v>
      </c>
      <c r="P59">
        <v>26.983753621144391</v>
      </c>
      <c r="Q59">
        <v>5.0758288461081413</v>
      </c>
      <c r="R59">
        <v>12.55117771873514</v>
      </c>
      <c r="S59">
        <v>7.8101583594470041</v>
      </c>
      <c r="T59">
        <v>0</v>
      </c>
      <c r="U59">
        <v>49.953110662824933</v>
      </c>
      <c r="V59">
        <v>6.1599754459392129</v>
      </c>
      <c r="W59">
        <v>13.117584041422889</v>
      </c>
      <c r="X59">
        <v>43.41936681716944</v>
      </c>
      <c r="Y59">
        <v>0</v>
      </c>
      <c r="Z59">
        <v>1.9304754545454546</v>
      </c>
      <c r="AA59">
        <v>8.3008737299578055</v>
      </c>
      <c r="AB59">
        <v>11.697251051994549</v>
      </c>
      <c r="AC59">
        <v>8.6039612915400685</v>
      </c>
      <c r="AD59">
        <v>5.4093353334430514</v>
      </c>
      <c r="AE59">
        <v>14.633861557665425</v>
      </c>
      <c r="AF59">
        <v>0</v>
      </c>
      <c r="AG59">
        <v>11.571509097022789</v>
      </c>
      <c r="AH59">
        <v>45.275240489461446</v>
      </c>
      <c r="AI59">
        <v>1.0552917846798977</v>
      </c>
      <c r="AJ59">
        <v>0</v>
      </c>
      <c r="AK59">
        <v>15.213240664808497</v>
      </c>
      <c r="AL59">
        <v>0</v>
      </c>
      <c r="AM59">
        <v>0</v>
      </c>
      <c r="AN59">
        <v>1.0149532124481762</v>
      </c>
      <c r="AO59">
        <v>0</v>
      </c>
      <c r="AP59">
        <v>3.6024793498757242</v>
      </c>
      <c r="AQ59">
        <v>0</v>
      </c>
      <c r="AR59">
        <v>10.784783851358695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530.16392790029829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9.0399246883885969</v>
      </c>
      <c r="L60">
        <v>97.949053402137807</v>
      </c>
      <c r="M60">
        <v>26.590052930216956</v>
      </c>
      <c r="N60">
        <v>34.480455091775717</v>
      </c>
      <c r="O60">
        <v>0</v>
      </c>
      <c r="P60">
        <v>26.983753621144391</v>
      </c>
      <c r="Q60">
        <v>5.0758288461081413</v>
      </c>
      <c r="R60">
        <v>12.55117771873514</v>
      </c>
      <c r="S60">
        <v>7.8101583594470041</v>
      </c>
      <c r="T60">
        <v>0</v>
      </c>
      <c r="U60">
        <v>49.953110662824933</v>
      </c>
      <c r="V60">
        <v>6.1599754459392129</v>
      </c>
      <c r="W60">
        <v>13.117584041422889</v>
      </c>
      <c r="X60">
        <v>43.41936681716944</v>
      </c>
      <c r="Y60">
        <v>0</v>
      </c>
      <c r="Z60">
        <v>1.9304754545454546</v>
      </c>
      <c r="AA60">
        <v>8.3008737299578055</v>
      </c>
      <c r="AB60">
        <v>11.697251051994549</v>
      </c>
      <c r="AC60">
        <v>8.6039612915400685</v>
      </c>
      <c r="AD60">
        <v>5.4093353334430514</v>
      </c>
      <c r="AE60">
        <v>14.633861557665425</v>
      </c>
      <c r="AF60">
        <v>0</v>
      </c>
      <c r="AG60">
        <v>11.571509097022789</v>
      </c>
      <c r="AH60">
        <v>45.275240489461446</v>
      </c>
      <c r="AI60">
        <v>4.145789318674721</v>
      </c>
      <c r="AJ60">
        <v>0</v>
      </c>
      <c r="AK60">
        <v>15.213240664808497</v>
      </c>
      <c r="AL60">
        <v>0</v>
      </c>
      <c r="AM60">
        <v>0</v>
      </c>
      <c r="AN60">
        <v>1.0149532124481762</v>
      </c>
      <c r="AO60">
        <v>0</v>
      </c>
      <c r="AP60">
        <v>3.6024793498757242</v>
      </c>
      <c r="AQ60">
        <v>0</v>
      </c>
      <c r="AR60">
        <v>10.784783851358695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484.75665184009529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7.7799351853609862</v>
      </c>
      <c r="L61">
        <v>125.4856934694501</v>
      </c>
      <c r="M61">
        <v>26.590052930216956</v>
      </c>
      <c r="N61">
        <v>34.480455091775717</v>
      </c>
      <c r="O61">
        <v>0</v>
      </c>
      <c r="P61">
        <v>26.983753621144391</v>
      </c>
      <c r="Q61">
        <v>5.7286989970273492</v>
      </c>
      <c r="R61">
        <v>12.55117771873514</v>
      </c>
      <c r="S61">
        <v>7.8101583594470041</v>
      </c>
      <c r="T61">
        <v>0</v>
      </c>
      <c r="U61">
        <v>49.953110662824933</v>
      </c>
      <c r="V61">
        <v>6.1599754459392129</v>
      </c>
      <c r="W61">
        <v>13.117584041422889</v>
      </c>
      <c r="X61">
        <v>43.41936681716944</v>
      </c>
      <c r="Y61">
        <v>0</v>
      </c>
      <c r="Z61">
        <v>1.9304754545454546</v>
      </c>
      <c r="AA61">
        <v>8.3008737299578055</v>
      </c>
      <c r="AB61">
        <v>11.697251051994549</v>
      </c>
      <c r="AC61">
        <v>8.6039612915400685</v>
      </c>
      <c r="AD61">
        <v>5.4093353334430514</v>
      </c>
      <c r="AE61">
        <v>14.633861557665425</v>
      </c>
      <c r="AF61">
        <v>0</v>
      </c>
      <c r="AG61">
        <v>11.571509097022789</v>
      </c>
      <c r="AH61">
        <v>45.275240489461446</v>
      </c>
      <c r="AI61">
        <v>4.145789318674721</v>
      </c>
      <c r="AJ61">
        <v>0</v>
      </c>
      <c r="AK61">
        <v>15.213240664808497</v>
      </c>
      <c r="AL61">
        <v>0</v>
      </c>
      <c r="AM61">
        <v>0</v>
      </c>
      <c r="AN61">
        <v>1.0149532124481762</v>
      </c>
      <c r="AO61">
        <v>0</v>
      </c>
      <c r="AP61">
        <v>3.6024793498757242</v>
      </c>
      <c r="AQ61">
        <v>0</v>
      </c>
      <c r="AR61">
        <v>13.0724652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513.97385390394061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7.9401391704641853</v>
      </c>
      <c r="L62">
        <v>146.44763785741989</v>
      </c>
      <c r="M62">
        <v>26.590052930216956</v>
      </c>
      <c r="N62">
        <v>34.480455091775717</v>
      </c>
      <c r="O62">
        <v>0</v>
      </c>
      <c r="P62">
        <v>26.983753621144391</v>
      </c>
      <c r="Q62">
        <v>5.9686445047562424</v>
      </c>
      <c r="R62">
        <v>12.55117771873514</v>
      </c>
      <c r="S62">
        <v>7.8101583594470041</v>
      </c>
      <c r="T62">
        <v>0</v>
      </c>
      <c r="U62">
        <v>49.953110662824933</v>
      </c>
      <c r="V62">
        <v>6.1599754459392129</v>
      </c>
      <c r="W62">
        <v>13.117584041422889</v>
      </c>
      <c r="X62">
        <v>43.41936681716944</v>
      </c>
      <c r="Y62">
        <v>0</v>
      </c>
      <c r="Z62">
        <v>1.9304754545454546</v>
      </c>
      <c r="AA62">
        <v>8.3008737299578055</v>
      </c>
      <c r="AB62">
        <v>11.697251051994549</v>
      </c>
      <c r="AC62">
        <v>8.6039612915400685</v>
      </c>
      <c r="AD62">
        <v>5.4093353334430514</v>
      </c>
      <c r="AE62">
        <v>14.633861557665425</v>
      </c>
      <c r="AF62">
        <v>0</v>
      </c>
      <c r="AG62">
        <v>11.571509097022789</v>
      </c>
      <c r="AH62">
        <v>45.275240489461446</v>
      </c>
      <c r="AI62">
        <v>4.145789318674721</v>
      </c>
      <c r="AJ62">
        <v>0</v>
      </c>
      <c r="AK62">
        <v>15.213240664808497</v>
      </c>
      <c r="AL62">
        <v>0</v>
      </c>
      <c r="AM62">
        <v>0</v>
      </c>
      <c r="AN62">
        <v>1.0149532124481762</v>
      </c>
      <c r="AO62">
        <v>0</v>
      </c>
      <c r="AP62">
        <v>3.6024793498757242</v>
      </c>
      <c r="AQ62">
        <v>0</v>
      </c>
      <c r="AR62">
        <v>13.0724652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535.33594778474253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8.6999421120060276</v>
      </c>
      <c r="L63">
        <v>217.10317808816356</v>
      </c>
      <c r="M63">
        <v>26.590052930216956</v>
      </c>
      <c r="N63">
        <v>34.480455091775717</v>
      </c>
      <c r="O63">
        <v>0</v>
      </c>
      <c r="P63">
        <v>26.983753621144391</v>
      </c>
      <c r="Q63">
        <v>6.4652423128430296</v>
      </c>
      <c r="R63">
        <v>12.55117771873514</v>
      </c>
      <c r="S63">
        <v>7.8101583594470041</v>
      </c>
      <c r="T63">
        <v>0</v>
      </c>
      <c r="U63">
        <v>49.953110662824933</v>
      </c>
      <c r="V63">
        <v>6.1599754459392129</v>
      </c>
      <c r="W63">
        <v>13.117584041422889</v>
      </c>
      <c r="X63">
        <v>43.41936681716944</v>
      </c>
      <c r="Y63">
        <v>0</v>
      </c>
      <c r="Z63">
        <v>1.9304754545454546</v>
      </c>
      <c r="AA63">
        <v>7.4824778666666667</v>
      </c>
      <c r="AB63">
        <v>11.697251051994549</v>
      </c>
      <c r="AC63">
        <v>8.6039612915400685</v>
      </c>
      <c r="AD63">
        <v>5.4093353334430514</v>
      </c>
      <c r="AE63">
        <v>14.633861557665425</v>
      </c>
      <c r="AF63">
        <v>0</v>
      </c>
      <c r="AG63">
        <v>11.571509097022789</v>
      </c>
      <c r="AH63">
        <v>45.275240489461446</v>
      </c>
      <c r="AI63">
        <v>4.145789318674721</v>
      </c>
      <c r="AJ63">
        <v>0</v>
      </c>
      <c r="AK63">
        <v>15.213240664808497</v>
      </c>
      <c r="AL63">
        <v>0</v>
      </c>
      <c r="AM63">
        <v>0</v>
      </c>
      <c r="AN63">
        <v>1.0149532124481762</v>
      </c>
      <c r="AO63">
        <v>0</v>
      </c>
      <c r="AP63">
        <v>1.1376251062966032</v>
      </c>
      <c r="AQ63">
        <v>0</v>
      </c>
      <c r="AR63">
        <v>13.0724652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603.96463865824455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9.0399619420149779</v>
      </c>
      <c r="L64">
        <v>217.10317808816356</v>
      </c>
      <c r="M64">
        <v>26.590052930216956</v>
      </c>
      <c r="N64">
        <v>34.480455091775717</v>
      </c>
      <c r="O64">
        <v>0</v>
      </c>
      <c r="P64">
        <v>26.983753621144391</v>
      </c>
      <c r="Q64">
        <v>6.4652423128430296</v>
      </c>
      <c r="R64">
        <v>12.55117771873514</v>
      </c>
      <c r="S64">
        <v>7.8101583594470041</v>
      </c>
      <c r="T64">
        <v>0</v>
      </c>
      <c r="U64">
        <v>49.953110662824933</v>
      </c>
      <c r="V64">
        <v>6.1599754459392129</v>
      </c>
      <c r="W64">
        <v>13.117584041422889</v>
      </c>
      <c r="X64">
        <v>43.41936681716944</v>
      </c>
      <c r="Y64">
        <v>0</v>
      </c>
      <c r="Z64">
        <v>1.9304754545454546</v>
      </c>
      <c r="AA64">
        <v>7.4824778666666667</v>
      </c>
      <c r="AB64">
        <v>11.697251051994549</v>
      </c>
      <c r="AC64">
        <v>8.6039612915400685</v>
      </c>
      <c r="AD64">
        <v>5.4093353334430514</v>
      </c>
      <c r="AE64">
        <v>14.633861557665425</v>
      </c>
      <c r="AF64">
        <v>0</v>
      </c>
      <c r="AG64">
        <v>11.571509097022789</v>
      </c>
      <c r="AH64">
        <v>45.275240489461446</v>
      </c>
      <c r="AI64">
        <v>1.0552917846798977</v>
      </c>
      <c r="AJ64">
        <v>0</v>
      </c>
      <c r="AK64">
        <v>15.213240664808497</v>
      </c>
      <c r="AL64">
        <v>0</v>
      </c>
      <c r="AM64">
        <v>0</v>
      </c>
      <c r="AN64">
        <v>1.0149532124481762</v>
      </c>
      <c r="AO64">
        <v>0</v>
      </c>
      <c r="AP64">
        <v>1.1376251062966032</v>
      </c>
      <c r="AQ64">
        <v>0</v>
      </c>
      <c r="AR64">
        <v>10.784783851358695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598.92647960561737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9.0399619420149779</v>
      </c>
      <c r="L65">
        <v>217.10317808816356</v>
      </c>
      <c r="M65">
        <v>26.590052930216956</v>
      </c>
      <c r="N65">
        <v>34.480455091775717</v>
      </c>
      <c r="O65">
        <v>0</v>
      </c>
      <c r="P65">
        <v>26.983753621144391</v>
      </c>
      <c r="Q65">
        <v>6.4652423128430296</v>
      </c>
      <c r="R65">
        <v>12.55117771873514</v>
      </c>
      <c r="S65">
        <v>7.8101583594470041</v>
      </c>
      <c r="T65">
        <v>0</v>
      </c>
      <c r="U65">
        <v>49.953110662824933</v>
      </c>
      <c r="V65">
        <v>6.1599754459392129</v>
      </c>
      <c r="W65">
        <v>13.117584041422889</v>
      </c>
      <c r="X65">
        <v>43.41936681716944</v>
      </c>
      <c r="Y65">
        <v>0</v>
      </c>
      <c r="Z65">
        <v>1.9304754545454546</v>
      </c>
      <c r="AA65">
        <v>7.4824778666666667</v>
      </c>
      <c r="AB65">
        <v>11.697251051994549</v>
      </c>
      <c r="AC65">
        <v>8.6039612915400685</v>
      </c>
      <c r="AD65">
        <v>5.4093353334430514</v>
      </c>
      <c r="AE65">
        <v>14.633861557665425</v>
      </c>
      <c r="AF65">
        <v>0</v>
      </c>
      <c r="AG65">
        <v>11.571509097022789</v>
      </c>
      <c r="AH65">
        <v>45.275240489461446</v>
      </c>
      <c r="AI65">
        <v>1.0552917846798977</v>
      </c>
      <c r="AJ65">
        <v>0</v>
      </c>
      <c r="AK65">
        <v>15.213240664808497</v>
      </c>
      <c r="AL65">
        <v>0</v>
      </c>
      <c r="AM65">
        <v>0</v>
      </c>
      <c r="AN65">
        <v>1.0149532124481762</v>
      </c>
      <c r="AO65">
        <v>0</v>
      </c>
      <c r="AP65">
        <v>1.1376251062966032</v>
      </c>
      <c r="AQ65">
        <v>0</v>
      </c>
      <c r="AR65">
        <v>10.784783851358695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598.92647960561737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9.0399619420149779</v>
      </c>
      <c r="L66">
        <v>217.10317808816356</v>
      </c>
      <c r="M66">
        <v>26.590052930216956</v>
      </c>
      <c r="N66">
        <v>34.480455091775717</v>
      </c>
      <c r="O66">
        <v>0</v>
      </c>
      <c r="P66">
        <v>26.983753621144391</v>
      </c>
      <c r="Q66">
        <v>6.4652423128430296</v>
      </c>
      <c r="R66">
        <v>12.55117771873514</v>
      </c>
      <c r="S66">
        <v>7.8101583594470041</v>
      </c>
      <c r="T66">
        <v>0</v>
      </c>
      <c r="U66">
        <v>49.953110662824933</v>
      </c>
      <c r="V66">
        <v>6.1599754459392129</v>
      </c>
      <c r="W66">
        <v>13.117584041422889</v>
      </c>
      <c r="X66">
        <v>43.41936681716944</v>
      </c>
      <c r="Y66">
        <v>0</v>
      </c>
      <c r="Z66">
        <v>1.9304754545454546</v>
      </c>
      <c r="AA66">
        <v>7.4824778666666667</v>
      </c>
      <c r="AB66">
        <v>11.697251051994549</v>
      </c>
      <c r="AC66">
        <v>8.6039612915400685</v>
      </c>
      <c r="AD66">
        <v>5.4093353334430514</v>
      </c>
      <c r="AE66">
        <v>14.633861557665425</v>
      </c>
      <c r="AF66">
        <v>0</v>
      </c>
      <c r="AG66">
        <v>11.571509097022789</v>
      </c>
      <c r="AH66">
        <v>45.275240489461446</v>
      </c>
      <c r="AI66">
        <v>1.0552917846798977</v>
      </c>
      <c r="AJ66">
        <v>0</v>
      </c>
      <c r="AK66">
        <v>15.213240664808497</v>
      </c>
      <c r="AL66">
        <v>0</v>
      </c>
      <c r="AM66">
        <v>0</v>
      </c>
      <c r="AN66">
        <v>1.0149532124481762</v>
      </c>
      <c r="AO66">
        <v>0</v>
      </c>
      <c r="AP66">
        <v>1.1376251062966032</v>
      </c>
      <c r="AQ66">
        <v>0</v>
      </c>
      <c r="AR66">
        <v>10.784783851358695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598.92647960561737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9.0399619420149779</v>
      </c>
      <c r="L67">
        <v>217.10317808816356</v>
      </c>
      <c r="M67">
        <v>26.590052930216956</v>
      </c>
      <c r="N67">
        <v>34.480455091775717</v>
      </c>
      <c r="O67">
        <v>0</v>
      </c>
      <c r="P67">
        <v>26.983753621144391</v>
      </c>
      <c r="Q67">
        <v>6.4652423128430296</v>
      </c>
      <c r="R67">
        <v>12.55117771873514</v>
      </c>
      <c r="S67">
        <v>7.8101583594470041</v>
      </c>
      <c r="T67">
        <v>0</v>
      </c>
      <c r="U67">
        <v>49.953110662824933</v>
      </c>
      <c r="V67">
        <v>6.1599754459392129</v>
      </c>
      <c r="W67">
        <v>13.117584041422889</v>
      </c>
      <c r="X67">
        <v>43.41936681716944</v>
      </c>
      <c r="Y67">
        <v>0</v>
      </c>
      <c r="Z67">
        <v>1.9304754545454546</v>
      </c>
      <c r="AA67">
        <v>7.4824778666666667</v>
      </c>
      <c r="AB67">
        <v>11.697251051994549</v>
      </c>
      <c r="AC67">
        <v>8.6039612915400685</v>
      </c>
      <c r="AD67">
        <v>5.4093353334430514</v>
      </c>
      <c r="AE67">
        <v>14.633861557665425</v>
      </c>
      <c r="AF67">
        <v>0</v>
      </c>
      <c r="AG67">
        <v>11.571509097022789</v>
      </c>
      <c r="AH67">
        <v>45.275240489461446</v>
      </c>
      <c r="AI67">
        <v>4.145789318674721</v>
      </c>
      <c r="AJ67">
        <v>0</v>
      </c>
      <c r="AK67">
        <v>15.213240664808497</v>
      </c>
      <c r="AL67">
        <v>0</v>
      </c>
      <c r="AM67">
        <v>0</v>
      </c>
      <c r="AN67">
        <v>1.0149532124481762</v>
      </c>
      <c r="AO67">
        <v>0</v>
      </c>
      <c r="AP67">
        <v>1.1376251062966032</v>
      </c>
      <c r="AQ67">
        <v>0</v>
      </c>
      <c r="AR67">
        <v>10.784783851358695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602.01697713961221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9.0399619420149779</v>
      </c>
      <c r="L68">
        <v>217.10317808816356</v>
      </c>
      <c r="M68">
        <v>26.590052930216956</v>
      </c>
      <c r="N68">
        <v>34.480455091775717</v>
      </c>
      <c r="O68">
        <v>0</v>
      </c>
      <c r="P68">
        <v>26.983753621144391</v>
      </c>
      <c r="Q68">
        <v>6.4652423128430296</v>
      </c>
      <c r="R68">
        <v>12.55117771873514</v>
      </c>
      <c r="S68">
        <v>7.8101583594470041</v>
      </c>
      <c r="T68">
        <v>0</v>
      </c>
      <c r="U68">
        <v>49.953110662824933</v>
      </c>
      <c r="V68">
        <v>6.1599754459392129</v>
      </c>
      <c r="W68">
        <v>13.117584041422889</v>
      </c>
      <c r="X68">
        <v>43.41936681716944</v>
      </c>
      <c r="Y68">
        <v>0</v>
      </c>
      <c r="Z68">
        <v>1.9304754545454546</v>
      </c>
      <c r="AA68">
        <v>7.4824778666666667</v>
      </c>
      <c r="AB68">
        <v>11.697251051994549</v>
      </c>
      <c r="AC68">
        <v>8.6039612915400685</v>
      </c>
      <c r="AD68">
        <v>5.4093353334430514</v>
      </c>
      <c r="AE68">
        <v>14.633861557665425</v>
      </c>
      <c r="AF68">
        <v>0</v>
      </c>
      <c r="AG68">
        <v>11.571509097022789</v>
      </c>
      <c r="AH68">
        <v>45.275240489461446</v>
      </c>
      <c r="AI68">
        <v>4.145789318674721</v>
      </c>
      <c r="AJ68">
        <v>0</v>
      </c>
      <c r="AK68">
        <v>15.213240664808497</v>
      </c>
      <c r="AL68">
        <v>0</v>
      </c>
      <c r="AM68">
        <v>0</v>
      </c>
      <c r="AN68">
        <v>1.0149532124481762</v>
      </c>
      <c r="AO68">
        <v>0</v>
      </c>
      <c r="AP68">
        <v>1.1376251062966032</v>
      </c>
      <c r="AQ68">
        <v>0</v>
      </c>
      <c r="AR68">
        <v>10.784783851358695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602.01697713961221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9.0399619420149779</v>
      </c>
      <c r="L69">
        <v>217.10317808816356</v>
      </c>
      <c r="M69">
        <v>26.590052930216956</v>
      </c>
      <c r="N69">
        <v>34.480455091775717</v>
      </c>
      <c r="O69">
        <v>0</v>
      </c>
      <c r="P69">
        <v>26.982942019567343</v>
      </c>
      <c r="Q69">
        <v>6.4652423128430296</v>
      </c>
      <c r="R69">
        <v>12.55117771873514</v>
      </c>
      <c r="S69">
        <v>7.8101583594470041</v>
      </c>
      <c r="T69">
        <v>0</v>
      </c>
      <c r="U69">
        <v>49.953110662824933</v>
      </c>
      <c r="V69">
        <v>6.1599754459392129</v>
      </c>
      <c r="W69">
        <v>13.117584041422889</v>
      </c>
      <c r="X69">
        <v>43.41936681716944</v>
      </c>
      <c r="Y69">
        <v>0</v>
      </c>
      <c r="Z69">
        <v>1.9304754545454546</v>
      </c>
      <c r="AA69">
        <v>7.4824778666666667</v>
      </c>
      <c r="AB69">
        <v>11.697251051994549</v>
      </c>
      <c r="AC69">
        <v>8.6039612915400685</v>
      </c>
      <c r="AD69">
        <v>5.4093353334430514</v>
      </c>
      <c r="AE69">
        <v>14.633861557665425</v>
      </c>
      <c r="AF69">
        <v>0</v>
      </c>
      <c r="AG69">
        <v>11.571509097022789</v>
      </c>
      <c r="AH69">
        <v>45.275240489461446</v>
      </c>
      <c r="AI69">
        <v>1.0552917846798977</v>
      </c>
      <c r="AJ69">
        <v>0</v>
      </c>
      <c r="AK69">
        <v>15.213240664808497</v>
      </c>
      <c r="AL69">
        <v>0</v>
      </c>
      <c r="AM69">
        <v>0</v>
      </c>
      <c r="AN69">
        <v>1.0149532124481762</v>
      </c>
      <c r="AO69">
        <v>0</v>
      </c>
      <c r="AP69">
        <v>3.6024793498757242</v>
      </c>
      <c r="AQ69">
        <v>0</v>
      </c>
      <c r="AR69">
        <v>10.784783851358695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601.3905222476194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9.0399619420149779</v>
      </c>
      <c r="L70">
        <v>217.10317808816356</v>
      </c>
      <c r="M70">
        <v>26.590052930216956</v>
      </c>
      <c r="N70">
        <v>34.480455091775717</v>
      </c>
      <c r="O70">
        <v>0</v>
      </c>
      <c r="P70">
        <v>26.982942019567343</v>
      </c>
      <c r="Q70">
        <v>6.4652423128430296</v>
      </c>
      <c r="R70">
        <v>12.55117771873514</v>
      </c>
      <c r="S70">
        <v>7.8101583594470041</v>
      </c>
      <c r="T70">
        <v>0</v>
      </c>
      <c r="U70">
        <v>49.953110662824933</v>
      </c>
      <c r="V70">
        <v>6.1599754459392129</v>
      </c>
      <c r="W70">
        <v>13.117584041422889</v>
      </c>
      <c r="X70">
        <v>43.41936681716944</v>
      </c>
      <c r="Y70">
        <v>0</v>
      </c>
      <c r="Z70">
        <v>1.9304754545454546</v>
      </c>
      <c r="AA70">
        <v>7.4824778666666667</v>
      </c>
      <c r="AB70">
        <v>11.697251051994549</v>
      </c>
      <c r="AC70">
        <v>8.6039612915400685</v>
      </c>
      <c r="AD70">
        <v>5.4093353334430514</v>
      </c>
      <c r="AE70">
        <v>14.633861557665425</v>
      </c>
      <c r="AF70">
        <v>0</v>
      </c>
      <c r="AG70">
        <v>11.571509097022789</v>
      </c>
      <c r="AH70">
        <v>45.275240489461446</v>
      </c>
      <c r="AI70">
        <v>1.0552917846798977</v>
      </c>
      <c r="AJ70">
        <v>0</v>
      </c>
      <c r="AK70">
        <v>15.213240664808497</v>
      </c>
      <c r="AL70">
        <v>0</v>
      </c>
      <c r="AM70">
        <v>0</v>
      </c>
      <c r="AN70">
        <v>1.0149532124481762</v>
      </c>
      <c r="AO70">
        <v>0</v>
      </c>
      <c r="AP70">
        <v>3.6024793498757242</v>
      </c>
      <c r="AQ70">
        <v>0</v>
      </c>
      <c r="AR70">
        <v>10.784783851358695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601.3905222476194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9.0399619420149779</v>
      </c>
      <c r="L71">
        <v>192.97902271609712</v>
      </c>
      <c r="M71">
        <v>26.590052930216956</v>
      </c>
      <c r="N71">
        <v>34.480455091775717</v>
      </c>
      <c r="O71">
        <v>0</v>
      </c>
      <c r="P71">
        <v>26.982942019567343</v>
      </c>
      <c r="Q71">
        <v>6.4652423128430296</v>
      </c>
      <c r="R71">
        <v>12.55117771873514</v>
      </c>
      <c r="S71">
        <v>7.8101583594470041</v>
      </c>
      <c r="T71">
        <v>0</v>
      </c>
      <c r="U71">
        <v>49.953110662824933</v>
      </c>
      <c r="V71">
        <v>6.1599754459392129</v>
      </c>
      <c r="W71">
        <v>13.117584041422889</v>
      </c>
      <c r="X71">
        <v>43.41936681716944</v>
      </c>
      <c r="Y71">
        <v>0</v>
      </c>
      <c r="Z71">
        <v>1.9304754545454546</v>
      </c>
      <c r="AA71">
        <v>7.4824778666666667</v>
      </c>
      <c r="AB71">
        <v>11.697251051994549</v>
      </c>
      <c r="AC71">
        <v>8.6039612915400685</v>
      </c>
      <c r="AD71">
        <v>5.4093353334430514</v>
      </c>
      <c r="AE71">
        <v>14.633861557665425</v>
      </c>
      <c r="AF71">
        <v>0</v>
      </c>
      <c r="AG71">
        <v>11.571509097022789</v>
      </c>
      <c r="AH71">
        <v>45.275240489461446</v>
      </c>
      <c r="AI71">
        <v>1.0552917846798977</v>
      </c>
      <c r="AJ71">
        <v>0</v>
      </c>
      <c r="AK71">
        <v>15.213240664808497</v>
      </c>
      <c r="AL71">
        <v>0</v>
      </c>
      <c r="AM71">
        <v>0</v>
      </c>
      <c r="AN71">
        <v>1.0149532124481762</v>
      </c>
      <c r="AO71">
        <v>0</v>
      </c>
      <c r="AP71">
        <v>3.6024793498757242</v>
      </c>
      <c r="AQ71">
        <v>0</v>
      </c>
      <c r="AR71">
        <v>10.784783851358695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577.26636687555288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9.0399619420149779</v>
      </c>
      <c r="L72">
        <v>241.23355423252531</v>
      </c>
      <c r="M72">
        <v>26.590052930216956</v>
      </c>
      <c r="N72">
        <v>34.480455091775717</v>
      </c>
      <c r="O72">
        <v>0</v>
      </c>
      <c r="P72">
        <v>26.982942019567343</v>
      </c>
      <c r="Q72">
        <v>6.4652423128430296</v>
      </c>
      <c r="R72">
        <v>12.55117771873514</v>
      </c>
      <c r="S72">
        <v>7.8101583594470041</v>
      </c>
      <c r="T72">
        <v>0</v>
      </c>
      <c r="U72">
        <v>49.953110662824933</v>
      </c>
      <c r="V72">
        <v>6.1599754459392129</v>
      </c>
      <c r="W72">
        <v>13.117584041422889</v>
      </c>
      <c r="X72">
        <v>43.41936681716944</v>
      </c>
      <c r="Y72">
        <v>0</v>
      </c>
      <c r="Z72">
        <v>1.9304754545454546</v>
      </c>
      <c r="AA72">
        <v>7.4824778666666667</v>
      </c>
      <c r="AB72">
        <v>11.697251051994549</v>
      </c>
      <c r="AC72">
        <v>8.6039612915400685</v>
      </c>
      <c r="AD72">
        <v>5.4093353334430514</v>
      </c>
      <c r="AE72">
        <v>14.633861557665425</v>
      </c>
      <c r="AF72">
        <v>0</v>
      </c>
      <c r="AG72">
        <v>11.571509097022789</v>
      </c>
      <c r="AH72">
        <v>45.275240489461446</v>
      </c>
      <c r="AI72">
        <v>1.0552917846798977</v>
      </c>
      <c r="AJ72">
        <v>0</v>
      </c>
      <c r="AK72">
        <v>15.213240664808497</v>
      </c>
      <c r="AL72">
        <v>0</v>
      </c>
      <c r="AM72">
        <v>0</v>
      </c>
      <c r="AN72">
        <v>1.0149532124481762</v>
      </c>
      <c r="AO72">
        <v>0</v>
      </c>
      <c r="AP72">
        <v>1.1376251062966032</v>
      </c>
      <c r="AQ72">
        <v>0</v>
      </c>
      <c r="AR72">
        <v>10.784783851358695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623.05604414840218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9.0399619420149779</v>
      </c>
      <c r="L73">
        <v>192.98415613319582</v>
      </c>
      <c r="M73">
        <v>26.590052930216956</v>
      </c>
      <c r="N73">
        <v>34.480455091775717</v>
      </c>
      <c r="O73">
        <v>0</v>
      </c>
      <c r="P73">
        <v>26.982942019567343</v>
      </c>
      <c r="Q73">
        <v>6.4652423128430296</v>
      </c>
      <c r="R73">
        <v>12.55117771873514</v>
      </c>
      <c r="S73">
        <v>7.8101583594470041</v>
      </c>
      <c r="T73">
        <v>0</v>
      </c>
      <c r="U73">
        <v>49.953110662824933</v>
      </c>
      <c r="V73">
        <v>6.1599754459392129</v>
      </c>
      <c r="W73">
        <v>13.117584041422889</v>
      </c>
      <c r="X73">
        <v>43.41936681716944</v>
      </c>
      <c r="Y73">
        <v>0</v>
      </c>
      <c r="Z73">
        <v>1.9304754545454546</v>
      </c>
      <c r="AA73">
        <v>7.4824778666666667</v>
      </c>
      <c r="AB73">
        <v>11.697251051994549</v>
      </c>
      <c r="AC73">
        <v>8.6039612915400685</v>
      </c>
      <c r="AD73">
        <v>5.4093353334430514</v>
      </c>
      <c r="AE73">
        <v>14.633861557665425</v>
      </c>
      <c r="AF73">
        <v>0</v>
      </c>
      <c r="AG73">
        <v>11.571509097022789</v>
      </c>
      <c r="AH73">
        <v>45.275240489461446</v>
      </c>
      <c r="AI73">
        <v>1.0552917846798977</v>
      </c>
      <c r="AJ73">
        <v>0</v>
      </c>
      <c r="AK73">
        <v>15.213240664808497</v>
      </c>
      <c r="AL73">
        <v>0</v>
      </c>
      <c r="AM73">
        <v>1.3417900037017254</v>
      </c>
      <c r="AN73">
        <v>1.0149532124481762</v>
      </c>
      <c r="AO73">
        <v>0</v>
      </c>
      <c r="AP73">
        <v>1.1376251062966032</v>
      </c>
      <c r="AQ73">
        <v>0</v>
      </c>
      <c r="AR73">
        <v>10.784783851358695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576.14843605277417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9.0399619420149779</v>
      </c>
      <c r="L74">
        <v>173.6778300618025</v>
      </c>
      <c r="M74">
        <v>26.590052930216956</v>
      </c>
      <c r="N74">
        <v>34.480455091775717</v>
      </c>
      <c r="O74">
        <v>0</v>
      </c>
      <c r="P74">
        <v>26.982942019567343</v>
      </c>
      <c r="Q74">
        <v>6.4652423128430296</v>
      </c>
      <c r="R74">
        <v>12.55117771873514</v>
      </c>
      <c r="S74">
        <v>7.8101583594470041</v>
      </c>
      <c r="T74">
        <v>0</v>
      </c>
      <c r="U74">
        <v>49.953110662824933</v>
      </c>
      <c r="V74">
        <v>6.1599754459392129</v>
      </c>
      <c r="W74">
        <v>13.117584041422889</v>
      </c>
      <c r="X74">
        <v>43.41936681716944</v>
      </c>
      <c r="Y74">
        <v>0</v>
      </c>
      <c r="Z74">
        <v>1.9304754545454546</v>
      </c>
      <c r="AA74">
        <v>11.2237168</v>
      </c>
      <c r="AB74">
        <v>11.697251051994549</v>
      </c>
      <c r="AC74">
        <v>8.6039612915400685</v>
      </c>
      <c r="AD74">
        <v>5.4093353334430514</v>
      </c>
      <c r="AE74">
        <v>14.633861557665425</v>
      </c>
      <c r="AF74">
        <v>0</v>
      </c>
      <c r="AG74">
        <v>11.571509097022789</v>
      </c>
      <c r="AH74">
        <v>45.275240489461446</v>
      </c>
      <c r="AI74">
        <v>1.8844495972136925</v>
      </c>
      <c r="AJ74">
        <v>0</v>
      </c>
      <c r="AK74">
        <v>15.213240664808497</v>
      </c>
      <c r="AL74">
        <v>0</v>
      </c>
      <c r="AM74">
        <v>1.3417900037017254</v>
      </c>
      <c r="AN74">
        <v>1.0149532124481762</v>
      </c>
      <c r="AO74">
        <v>0</v>
      </c>
      <c r="AP74">
        <v>1.1376251062966032</v>
      </c>
      <c r="AQ74">
        <v>0</v>
      </c>
      <c r="AR74">
        <v>10.784783851358695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561.412506727248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9.0399619420149779</v>
      </c>
      <c r="L75">
        <v>148.14185165529588</v>
      </c>
      <c r="M75">
        <v>26.590052930216956</v>
      </c>
      <c r="N75">
        <v>34.480455091775717</v>
      </c>
      <c r="O75">
        <v>0</v>
      </c>
      <c r="P75">
        <v>26.982942019567343</v>
      </c>
      <c r="Q75">
        <v>6.4652423128430296</v>
      </c>
      <c r="R75">
        <v>12.55117771873514</v>
      </c>
      <c r="S75">
        <v>7.8101583594470041</v>
      </c>
      <c r="T75">
        <v>0</v>
      </c>
      <c r="U75">
        <v>49.953110662824933</v>
      </c>
      <c r="V75">
        <v>6.1599754459392129</v>
      </c>
      <c r="W75">
        <v>13.117584041422889</v>
      </c>
      <c r="X75">
        <v>43.41936681716944</v>
      </c>
      <c r="Y75">
        <v>0</v>
      </c>
      <c r="Z75">
        <v>2.6052300000000002</v>
      </c>
      <c r="AA75">
        <v>12.159026533333334</v>
      </c>
      <c r="AB75">
        <v>11.697251051994549</v>
      </c>
      <c r="AC75">
        <v>8.6039612915400685</v>
      </c>
      <c r="AD75">
        <v>5.4093353334430514</v>
      </c>
      <c r="AE75">
        <v>14.633861557665425</v>
      </c>
      <c r="AF75">
        <v>0</v>
      </c>
      <c r="AG75">
        <v>11.571509097022789</v>
      </c>
      <c r="AH75">
        <v>45.275240489461446</v>
      </c>
      <c r="AI75">
        <v>3.0151194579442064</v>
      </c>
      <c r="AJ75">
        <v>0</v>
      </c>
      <c r="AK75">
        <v>15.213240664808497</v>
      </c>
      <c r="AL75">
        <v>0</v>
      </c>
      <c r="AM75">
        <v>1.3417900037017254</v>
      </c>
      <c r="AN75">
        <v>1.0149532124481762</v>
      </c>
      <c r="AO75">
        <v>0</v>
      </c>
      <c r="AP75">
        <v>0.91010014639602321</v>
      </c>
      <c r="AQ75">
        <v>0</v>
      </c>
      <c r="AR75">
        <v>10.784783851358695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538.38973750035939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9.0400448134185822</v>
      </c>
      <c r="L76">
        <v>96.490261854921513</v>
      </c>
      <c r="M76">
        <v>26.590052930216956</v>
      </c>
      <c r="N76">
        <v>34.480455091775717</v>
      </c>
      <c r="O76">
        <v>0</v>
      </c>
      <c r="P76">
        <v>26.982942019567343</v>
      </c>
      <c r="Q76">
        <v>6.4652423128430296</v>
      </c>
      <c r="R76">
        <v>12.55117771873514</v>
      </c>
      <c r="S76">
        <v>7.8101583594470041</v>
      </c>
      <c r="T76">
        <v>0</v>
      </c>
      <c r="U76">
        <v>49.953110662824933</v>
      </c>
      <c r="V76">
        <v>6.1599754459392129</v>
      </c>
      <c r="W76">
        <v>8.3468516544252651</v>
      </c>
      <c r="X76">
        <v>43.41936681716944</v>
      </c>
      <c r="Y76">
        <v>0</v>
      </c>
      <c r="Z76">
        <v>2.6052300000000002</v>
      </c>
      <c r="AA76">
        <v>12.475161102953585</v>
      </c>
      <c r="AB76">
        <v>11.697251051994549</v>
      </c>
      <c r="AC76">
        <v>8.6039612915400685</v>
      </c>
      <c r="AD76">
        <v>8.1140027426263579</v>
      </c>
      <c r="AE76">
        <v>14.633861557665425</v>
      </c>
      <c r="AF76">
        <v>0</v>
      </c>
      <c r="AG76">
        <v>11.571509097022789</v>
      </c>
      <c r="AH76">
        <v>45.275240489461446</v>
      </c>
      <c r="AI76">
        <v>14.69870767748519</v>
      </c>
      <c r="AJ76">
        <v>0</v>
      </c>
      <c r="AK76">
        <v>15.213240664808497</v>
      </c>
      <c r="AL76">
        <v>0</v>
      </c>
      <c r="AM76">
        <v>3.1176885152549558</v>
      </c>
      <c r="AN76">
        <v>1.0149532124481762</v>
      </c>
      <c r="AO76">
        <v>0</v>
      </c>
      <c r="AP76">
        <v>0.91010014639602321</v>
      </c>
      <c r="AQ76">
        <v>0</v>
      </c>
      <c r="AR76">
        <v>10.784783851358695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498.44778689428858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9.0400448134185822</v>
      </c>
      <c r="L77">
        <v>192.97697569206119</v>
      </c>
      <c r="M77">
        <v>26.590052930216956</v>
      </c>
      <c r="N77">
        <v>34.480455091775717</v>
      </c>
      <c r="O77">
        <v>0</v>
      </c>
      <c r="P77">
        <v>26.982942019567343</v>
      </c>
      <c r="Q77">
        <v>6.4652423128430296</v>
      </c>
      <c r="R77">
        <v>12.55117771873514</v>
      </c>
      <c r="S77">
        <v>7.8101583594470041</v>
      </c>
      <c r="T77">
        <v>0</v>
      </c>
      <c r="U77">
        <v>49.953110662824933</v>
      </c>
      <c r="V77">
        <v>6.1599754459392129</v>
      </c>
      <c r="W77">
        <v>8.3468516544252651</v>
      </c>
      <c r="X77">
        <v>43.41936681716944</v>
      </c>
      <c r="Y77">
        <v>0</v>
      </c>
      <c r="Z77">
        <v>2.6052300000000002</v>
      </c>
      <c r="AA77">
        <v>12.475161102953585</v>
      </c>
      <c r="AB77">
        <v>11.697251051994549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11.571509097022789</v>
      </c>
      <c r="AH77">
        <v>45.275240489461446</v>
      </c>
      <c r="AI77">
        <v>19.598276988648838</v>
      </c>
      <c r="AJ77">
        <v>0</v>
      </c>
      <c r="AK77">
        <v>15.213240664808497</v>
      </c>
      <c r="AL77">
        <v>0</v>
      </c>
      <c r="AM77">
        <v>3.1176885152549558</v>
      </c>
      <c r="AN77">
        <v>1.0149532124481762</v>
      </c>
      <c r="AO77">
        <v>0</v>
      </c>
      <c r="AP77">
        <v>0.91010014639602321</v>
      </c>
      <c r="AQ77">
        <v>0</v>
      </c>
      <c r="AR77">
        <v>10.784783851358695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602.53873770931364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9.039967114513189</v>
      </c>
      <c r="L78">
        <v>289.46668411477327</v>
      </c>
      <c r="M78">
        <v>26.590052930216956</v>
      </c>
      <c r="N78">
        <v>34.480455091775717</v>
      </c>
      <c r="O78">
        <v>0</v>
      </c>
      <c r="P78">
        <v>26.982942019567343</v>
      </c>
      <c r="Q78">
        <v>6.4652423128430296</v>
      </c>
      <c r="R78">
        <v>12.55117771873514</v>
      </c>
      <c r="S78">
        <v>7.8101583594470041</v>
      </c>
      <c r="T78">
        <v>0</v>
      </c>
      <c r="U78">
        <v>49.953110662824933</v>
      </c>
      <c r="V78">
        <v>6.1599754459392129</v>
      </c>
      <c r="W78">
        <v>8.3468516544252651</v>
      </c>
      <c r="X78">
        <v>43.41936681716944</v>
      </c>
      <c r="Y78">
        <v>0</v>
      </c>
      <c r="Z78">
        <v>5.8207351704545465</v>
      </c>
      <c r="AA78">
        <v>12.475161102953585</v>
      </c>
      <c r="AB78">
        <v>12.036645291974894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11.571509097022789</v>
      </c>
      <c r="AH78">
        <v>45.793873500953858</v>
      </c>
      <c r="AI78">
        <v>19.598276988648838</v>
      </c>
      <c r="AJ78">
        <v>0</v>
      </c>
      <c r="AK78">
        <v>15.213240664808497</v>
      </c>
      <c r="AL78">
        <v>0</v>
      </c>
      <c r="AM78">
        <v>4.6883719363807721</v>
      </c>
      <c r="AN78">
        <v>1.0149532124481762</v>
      </c>
      <c r="AO78">
        <v>0</v>
      </c>
      <c r="AP78">
        <v>2.9957460212096105</v>
      </c>
      <c r="AQ78">
        <v>0</v>
      </c>
      <c r="AR78">
        <v>10.784783851358695</v>
      </c>
      <c r="AS78">
        <v>9.7960700881193183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707.11184442711772</v>
      </c>
    </row>
    <row r="79" spans="1:117">
      <c r="A79" t="s">
        <v>121</v>
      </c>
      <c r="B79">
        <v>0</v>
      </c>
      <c r="C79">
        <v>0</v>
      </c>
      <c r="D79">
        <v>11.654254999999999</v>
      </c>
      <c r="E79">
        <v>0</v>
      </c>
      <c r="F79">
        <v>0</v>
      </c>
      <c r="G79">
        <v>18.324801999999998</v>
      </c>
      <c r="H79">
        <v>0</v>
      </c>
      <c r="I79">
        <v>0</v>
      </c>
      <c r="J79">
        <v>16.551123</v>
      </c>
      <c r="K79">
        <v>9.039967114513189</v>
      </c>
      <c r="L79">
        <v>317.94090996473778</v>
      </c>
      <c r="M79">
        <v>26.590052930216956</v>
      </c>
      <c r="N79">
        <v>34.480455091775717</v>
      </c>
      <c r="O79">
        <v>0</v>
      </c>
      <c r="P79">
        <v>26.982942019567343</v>
      </c>
      <c r="Q79">
        <v>6.3492788137969711</v>
      </c>
      <c r="R79">
        <v>12.185953373470385</v>
      </c>
      <c r="S79">
        <v>7.6415288998822151</v>
      </c>
      <c r="T79">
        <v>0</v>
      </c>
      <c r="U79">
        <v>49.953110662824933</v>
      </c>
      <c r="V79">
        <v>6.1599754459392129</v>
      </c>
      <c r="W79">
        <v>13.117584041422889</v>
      </c>
      <c r="X79">
        <v>43.41936681716944</v>
      </c>
      <c r="Y79">
        <v>0</v>
      </c>
      <c r="Z79">
        <v>5.8207351704545465</v>
      </c>
      <c r="AA79">
        <v>12.475161102953585</v>
      </c>
      <c r="AB79">
        <v>12.036645291974894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11.571509097022789</v>
      </c>
      <c r="AH79">
        <v>45.793873500953858</v>
      </c>
      <c r="AI79">
        <v>19.598276988648838</v>
      </c>
      <c r="AJ79">
        <v>0</v>
      </c>
      <c r="AK79">
        <v>15.213240664808497</v>
      </c>
      <c r="AL79">
        <v>0</v>
      </c>
      <c r="AM79">
        <v>4.6883719363807721</v>
      </c>
      <c r="AN79">
        <v>1.0149532124481762</v>
      </c>
      <c r="AO79">
        <v>0</v>
      </c>
      <c r="AP79">
        <v>1.6685165771333885</v>
      </c>
      <c r="AQ79">
        <v>0</v>
      </c>
      <c r="AR79">
        <v>10.784783851358695</v>
      </c>
      <c r="AS79">
        <v>9.7960700881193183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784.90993591612789</v>
      </c>
    </row>
    <row r="80" spans="1:117">
      <c r="A80" t="s">
        <v>122</v>
      </c>
      <c r="B80">
        <v>0</v>
      </c>
      <c r="C80">
        <v>0</v>
      </c>
      <c r="D80">
        <v>11.654254999999999</v>
      </c>
      <c r="E80">
        <v>0</v>
      </c>
      <c r="F80">
        <v>0</v>
      </c>
      <c r="G80">
        <v>18.324801999999998</v>
      </c>
      <c r="H80">
        <v>0</v>
      </c>
      <c r="I80">
        <v>0</v>
      </c>
      <c r="J80">
        <v>16.551123</v>
      </c>
      <c r="K80">
        <v>8.8698246676618417</v>
      </c>
      <c r="L80">
        <v>317.94090996473778</v>
      </c>
      <c r="M80">
        <v>26.590052930216956</v>
      </c>
      <c r="N80">
        <v>34.480455091775717</v>
      </c>
      <c r="O80">
        <v>0</v>
      </c>
      <c r="P80">
        <v>26.982942019567343</v>
      </c>
      <c r="Q80">
        <v>6.3492788137969711</v>
      </c>
      <c r="R80">
        <v>12.185953373470385</v>
      </c>
      <c r="S80">
        <v>7.6415288998822151</v>
      </c>
      <c r="T80">
        <v>0</v>
      </c>
      <c r="U80">
        <v>49.953110662824933</v>
      </c>
      <c r="V80">
        <v>6.1599754459392129</v>
      </c>
      <c r="W80">
        <v>13.117584041422889</v>
      </c>
      <c r="X80">
        <v>43.41936681716944</v>
      </c>
      <c r="Y80">
        <v>0</v>
      </c>
      <c r="Z80">
        <v>5.8207351704545465</v>
      </c>
      <c r="AA80">
        <v>12.475161102953585</v>
      </c>
      <c r="AB80">
        <v>12.036645291974894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11.571509097022789</v>
      </c>
      <c r="AH80">
        <v>45.793873500953858</v>
      </c>
      <c r="AI80">
        <v>19.598276988648838</v>
      </c>
      <c r="AJ80">
        <v>0</v>
      </c>
      <c r="AK80">
        <v>15.213240664808497</v>
      </c>
      <c r="AL80">
        <v>0</v>
      </c>
      <c r="AM80">
        <v>4.6883719363807721</v>
      </c>
      <c r="AN80">
        <v>1.0149532124481762</v>
      </c>
      <c r="AO80">
        <v>0</v>
      </c>
      <c r="AP80">
        <v>1.6685165771333885</v>
      </c>
      <c r="AQ80">
        <v>0</v>
      </c>
      <c r="AR80">
        <v>10.784783851358695</v>
      </c>
      <c r="AS80">
        <v>9.7960700881193183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784.73979346927661</v>
      </c>
    </row>
    <row r="81" spans="1:117">
      <c r="A81" t="s">
        <v>123</v>
      </c>
      <c r="B81">
        <v>0</v>
      </c>
      <c r="C81">
        <v>0</v>
      </c>
      <c r="D81">
        <v>11.654254999999999</v>
      </c>
      <c r="E81">
        <v>0</v>
      </c>
      <c r="F81">
        <v>0</v>
      </c>
      <c r="G81">
        <v>18.324801999999998</v>
      </c>
      <c r="H81">
        <v>0</v>
      </c>
      <c r="I81">
        <v>0</v>
      </c>
      <c r="J81">
        <v>16.551123</v>
      </c>
      <c r="K81">
        <v>9.0300493107842001</v>
      </c>
      <c r="L81">
        <v>317.93999891785484</v>
      </c>
      <c r="M81">
        <v>27.20790282909363</v>
      </c>
      <c r="N81">
        <v>35.151248306807766</v>
      </c>
      <c r="O81">
        <v>0</v>
      </c>
      <c r="P81">
        <v>28.189919718354115</v>
      </c>
      <c r="Q81">
        <v>6.4606456528747991</v>
      </c>
      <c r="R81">
        <v>12.376717170581257</v>
      </c>
      <c r="S81">
        <v>7.8167327758620688</v>
      </c>
      <c r="T81">
        <v>0</v>
      </c>
      <c r="U81">
        <v>49.953110662824933</v>
      </c>
      <c r="V81">
        <v>6.1599754459392129</v>
      </c>
      <c r="W81">
        <v>13.117584041422889</v>
      </c>
      <c r="X81">
        <v>43.41936681716944</v>
      </c>
      <c r="Y81">
        <v>0</v>
      </c>
      <c r="Z81">
        <v>5.8207351704545465</v>
      </c>
      <c r="AA81">
        <v>12.475161102953585</v>
      </c>
      <c r="AB81">
        <v>12.036645291974894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11.571509097022789</v>
      </c>
      <c r="AH81">
        <v>45.793873500953858</v>
      </c>
      <c r="AI81">
        <v>19.598276988648838</v>
      </c>
      <c r="AJ81">
        <v>0</v>
      </c>
      <c r="AK81">
        <v>15.213240664808497</v>
      </c>
      <c r="AL81">
        <v>0</v>
      </c>
      <c r="AM81">
        <v>4.6883719363807721</v>
      </c>
      <c r="AN81">
        <v>1.0149532124481762</v>
      </c>
      <c r="AO81">
        <v>0.34813270960000009</v>
      </c>
      <c r="AP81">
        <v>1.6685165771333885</v>
      </c>
      <c r="AQ81">
        <v>0</v>
      </c>
      <c r="AR81">
        <v>10.784783851358695</v>
      </c>
      <c r="AS81">
        <v>9.7960700881193183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788.22019509998017</v>
      </c>
    </row>
    <row r="82" spans="1:117">
      <c r="A82" t="s">
        <v>124</v>
      </c>
      <c r="B82">
        <v>0</v>
      </c>
      <c r="C82">
        <v>0</v>
      </c>
      <c r="D82">
        <v>11.809315</v>
      </c>
      <c r="E82">
        <v>0</v>
      </c>
      <c r="F82">
        <v>0</v>
      </c>
      <c r="G82">
        <v>18.324801999999998</v>
      </c>
      <c r="H82">
        <v>0</v>
      </c>
      <c r="I82">
        <v>0</v>
      </c>
      <c r="J82">
        <v>16.551123</v>
      </c>
      <c r="K82">
        <v>9.0299846421448127</v>
      </c>
      <c r="L82">
        <v>317.93999891785484</v>
      </c>
      <c r="M82">
        <v>27.20790282909363</v>
      </c>
      <c r="N82">
        <v>35.151248306807766</v>
      </c>
      <c r="O82">
        <v>0</v>
      </c>
      <c r="P82">
        <v>28.192921851930684</v>
      </c>
      <c r="Q82">
        <v>6.4606456528747991</v>
      </c>
      <c r="R82">
        <v>12.376717170581257</v>
      </c>
      <c r="S82">
        <v>7.8167327758620688</v>
      </c>
      <c r="T82">
        <v>0</v>
      </c>
      <c r="U82">
        <v>49.953110662824933</v>
      </c>
      <c r="V82">
        <v>6.1599754459392129</v>
      </c>
      <c r="W82">
        <v>13.117584041422889</v>
      </c>
      <c r="X82">
        <v>43.41936681716944</v>
      </c>
      <c r="Y82">
        <v>0</v>
      </c>
      <c r="Z82">
        <v>5.8207351704545465</v>
      </c>
      <c r="AA82">
        <v>12.475161102953585</v>
      </c>
      <c r="AB82">
        <v>12.036645291974894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11.571509097022789</v>
      </c>
      <c r="AH82">
        <v>45.793873500953858</v>
      </c>
      <c r="AI82">
        <v>1.8844495972136925</v>
      </c>
      <c r="AJ82">
        <v>0</v>
      </c>
      <c r="AK82">
        <v>15.213240664808497</v>
      </c>
      <c r="AL82">
        <v>0</v>
      </c>
      <c r="AM82">
        <v>4.6883719363807721</v>
      </c>
      <c r="AN82">
        <v>1.0149532124481762</v>
      </c>
      <c r="AO82">
        <v>0.34813270960000009</v>
      </c>
      <c r="AP82">
        <v>1.6685165771333885</v>
      </c>
      <c r="AQ82">
        <v>0</v>
      </c>
      <c r="AR82">
        <v>10.784783851358695</v>
      </c>
      <c r="AS82">
        <v>9.7960700881193183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770.66436517348211</v>
      </c>
    </row>
    <row r="83" spans="1:117">
      <c r="A83" t="s">
        <v>125</v>
      </c>
      <c r="B83">
        <v>0</v>
      </c>
      <c r="C83">
        <v>0</v>
      </c>
      <c r="D83">
        <v>11.809315</v>
      </c>
      <c r="E83">
        <v>0</v>
      </c>
      <c r="F83">
        <v>0</v>
      </c>
      <c r="G83">
        <v>18.324801999999998</v>
      </c>
      <c r="H83">
        <v>0</v>
      </c>
      <c r="I83">
        <v>0</v>
      </c>
      <c r="J83">
        <v>16.551123</v>
      </c>
      <c r="K83">
        <v>9.0300493107842001</v>
      </c>
      <c r="L83">
        <v>317.93999891785484</v>
      </c>
      <c r="M83">
        <v>27.20790282909363</v>
      </c>
      <c r="N83">
        <v>35.151248306807766</v>
      </c>
      <c r="O83">
        <v>0</v>
      </c>
      <c r="P83">
        <v>28.192921851930684</v>
      </c>
      <c r="Q83">
        <v>6.4606456528747991</v>
      </c>
      <c r="R83">
        <v>12.376717170581257</v>
      </c>
      <c r="S83">
        <v>7.8167327758620688</v>
      </c>
      <c r="T83">
        <v>0</v>
      </c>
      <c r="U83">
        <v>49.953110662824933</v>
      </c>
      <c r="V83">
        <v>6.1599754459392129</v>
      </c>
      <c r="W83">
        <v>13.117584041422889</v>
      </c>
      <c r="X83">
        <v>43.41936681716944</v>
      </c>
      <c r="Y83">
        <v>0</v>
      </c>
      <c r="Z83">
        <v>5.8207351704545465</v>
      </c>
      <c r="AA83">
        <v>12.475161102953585</v>
      </c>
      <c r="AB83">
        <v>12.036645291974894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11.571509097022789</v>
      </c>
      <c r="AH83">
        <v>45.793873500953858</v>
      </c>
      <c r="AI83">
        <v>1.0552917846798977</v>
      </c>
      <c r="AJ83">
        <v>0</v>
      </c>
      <c r="AK83">
        <v>15.213240664808497</v>
      </c>
      <c r="AL83">
        <v>0</v>
      </c>
      <c r="AM83">
        <v>4.6883719363807721</v>
      </c>
      <c r="AN83">
        <v>1.0149532124481762</v>
      </c>
      <c r="AO83">
        <v>0.34813270960000009</v>
      </c>
      <c r="AP83">
        <v>1.6685165771333885</v>
      </c>
      <c r="AQ83">
        <v>0</v>
      </c>
      <c r="AR83">
        <v>10.784783851358695</v>
      </c>
      <c r="AS83">
        <v>9.7960700881193183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769.83527202958771</v>
      </c>
    </row>
    <row r="84" spans="1:117">
      <c r="A84" t="s">
        <v>126</v>
      </c>
      <c r="B84">
        <v>0</v>
      </c>
      <c r="C84">
        <v>0</v>
      </c>
      <c r="D84">
        <v>11.809315</v>
      </c>
      <c r="E84">
        <v>0</v>
      </c>
      <c r="F84">
        <v>0</v>
      </c>
      <c r="G84">
        <v>18.324801999999998</v>
      </c>
      <c r="H84">
        <v>0</v>
      </c>
      <c r="I84">
        <v>0</v>
      </c>
      <c r="J84">
        <v>16.551123</v>
      </c>
      <c r="K84">
        <v>9.0300493107842001</v>
      </c>
      <c r="L84">
        <v>317.93999891785484</v>
      </c>
      <c r="M84">
        <v>27.20790282909363</v>
      </c>
      <c r="N84">
        <v>35.151248306807766</v>
      </c>
      <c r="O84">
        <v>0</v>
      </c>
      <c r="P84">
        <v>28.192921851930684</v>
      </c>
      <c r="Q84">
        <v>6.4606456528747991</v>
      </c>
      <c r="R84">
        <v>12.376717170581257</v>
      </c>
      <c r="S84">
        <v>7.8167327758620688</v>
      </c>
      <c r="T84">
        <v>0</v>
      </c>
      <c r="U84">
        <v>49.953110662824933</v>
      </c>
      <c r="V84">
        <v>6.1599754459392129</v>
      </c>
      <c r="W84">
        <v>13.117584041422889</v>
      </c>
      <c r="X84">
        <v>43.41936681716944</v>
      </c>
      <c r="Y84">
        <v>0</v>
      </c>
      <c r="Z84">
        <v>5.8207351704545465</v>
      </c>
      <c r="AA84">
        <v>12.475161102953585</v>
      </c>
      <c r="AB84">
        <v>12.036645291974894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11.571509097022789</v>
      </c>
      <c r="AH84">
        <v>45.793873500953858</v>
      </c>
      <c r="AI84">
        <v>1.0552917846798977</v>
      </c>
      <c r="AJ84">
        <v>0</v>
      </c>
      <c r="AK84">
        <v>15.213240664808497</v>
      </c>
      <c r="AL84">
        <v>0</v>
      </c>
      <c r="AM84">
        <v>4.6883719363807721</v>
      </c>
      <c r="AN84">
        <v>1.0149532124481762</v>
      </c>
      <c r="AO84">
        <v>0.34813270960000009</v>
      </c>
      <c r="AP84">
        <v>1.6685165771333885</v>
      </c>
      <c r="AQ84">
        <v>0</v>
      </c>
      <c r="AR84">
        <v>10.784783851358695</v>
      </c>
      <c r="AS84">
        <v>9.7960700881193183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769.83527202958771</v>
      </c>
    </row>
    <row r="85" spans="1:117">
      <c r="A85" t="s">
        <v>127</v>
      </c>
      <c r="B85">
        <v>0</v>
      </c>
      <c r="C85">
        <v>0</v>
      </c>
      <c r="D85">
        <v>11.809315</v>
      </c>
      <c r="E85">
        <v>0</v>
      </c>
      <c r="F85">
        <v>0</v>
      </c>
      <c r="G85">
        <v>18.324801999999998</v>
      </c>
      <c r="H85">
        <v>0</v>
      </c>
      <c r="I85">
        <v>0</v>
      </c>
      <c r="J85">
        <v>16.551123</v>
      </c>
      <c r="K85">
        <v>9.0300493107842001</v>
      </c>
      <c r="L85">
        <v>317.93999891785484</v>
      </c>
      <c r="M85">
        <v>27.20790282909363</v>
      </c>
      <c r="N85">
        <v>35.151248306807766</v>
      </c>
      <c r="O85">
        <v>0</v>
      </c>
      <c r="P85">
        <v>28.192921851930684</v>
      </c>
      <c r="Q85">
        <v>6.4606456528747991</v>
      </c>
      <c r="R85">
        <v>12.376717170581257</v>
      </c>
      <c r="S85">
        <v>7.8167327758620688</v>
      </c>
      <c r="T85">
        <v>0</v>
      </c>
      <c r="U85">
        <v>49.953110662824933</v>
      </c>
      <c r="V85">
        <v>6.1599754459392129</v>
      </c>
      <c r="W85">
        <v>13.117584041422889</v>
      </c>
      <c r="X85">
        <v>43.41936681716944</v>
      </c>
      <c r="Y85">
        <v>0</v>
      </c>
      <c r="Z85">
        <v>5.8207351704545465</v>
      </c>
      <c r="AA85">
        <v>12.475161102953585</v>
      </c>
      <c r="AB85">
        <v>12.036645291974894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11.571509097022789</v>
      </c>
      <c r="AH85">
        <v>45.793873500953858</v>
      </c>
      <c r="AI85">
        <v>4.145789318674721</v>
      </c>
      <c r="AJ85">
        <v>0</v>
      </c>
      <c r="AK85">
        <v>15.213240664808497</v>
      </c>
      <c r="AL85">
        <v>0</v>
      </c>
      <c r="AM85">
        <v>4.6883719363807721</v>
      </c>
      <c r="AN85">
        <v>1.0149532124481762</v>
      </c>
      <c r="AO85">
        <v>0.34813270960000009</v>
      </c>
      <c r="AP85">
        <v>1.6685165771333885</v>
      </c>
      <c r="AQ85">
        <v>0</v>
      </c>
      <c r="AR85">
        <v>10.784783851358695</v>
      </c>
      <c r="AS85">
        <v>9.7960700881193183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772.92576956358255</v>
      </c>
    </row>
    <row r="86" spans="1:117">
      <c r="A86" t="s">
        <v>128</v>
      </c>
      <c r="B86">
        <v>0</v>
      </c>
      <c r="C86">
        <v>0</v>
      </c>
      <c r="D86">
        <v>11.809315</v>
      </c>
      <c r="E86">
        <v>0</v>
      </c>
      <c r="F86">
        <v>0</v>
      </c>
      <c r="G86">
        <v>18.324801999999998</v>
      </c>
      <c r="H86">
        <v>0</v>
      </c>
      <c r="I86">
        <v>0</v>
      </c>
      <c r="J86">
        <v>16.551123</v>
      </c>
      <c r="K86">
        <v>9.0300418478673414</v>
      </c>
      <c r="L86">
        <v>317.93999891785484</v>
      </c>
      <c r="M86">
        <v>27.20790282909363</v>
      </c>
      <c r="N86">
        <v>35.151248306807766</v>
      </c>
      <c r="O86">
        <v>0</v>
      </c>
      <c r="P86">
        <v>28.192921851930684</v>
      </c>
      <c r="Q86">
        <v>6.4606456528747991</v>
      </c>
      <c r="R86">
        <v>12.376717170581257</v>
      </c>
      <c r="S86">
        <v>7.8167327758620688</v>
      </c>
      <c r="T86">
        <v>0</v>
      </c>
      <c r="U86">
        <v>49.953110662824933</v>
      </c>
      <c r="V86">
        <v>6.1599754459392129</v>
      </c>
      <c r="W86">
        <v>13.117584041422889</v>
      </c>
      <c r="X86">
        <v>43.41936681716944</v>
      </c>
      <c r="Y86">
        <v>0</v>
      </c>
      <c r="Z86">
        <v>0.97696125000000011</v>
      </c>
      <c r="AA86">
        <v>12.475161102953585</v>
      </c>
      <c r="AB86">
        <v>11.697251051994549</v>
      </c>
      <c r="AC86">
        <v>8.6039612915400685</v>
      </c>
      <c r="AD86">
        <v>10.818670409347883</v>
      </c>
      <c r="AE86">
        <v>14.633861557665425</v>
      </c>
      <c r="AF86">
        <v>0</v>
      </c>
      <c r="AG86">
        <v>11.571509097022789</v>
      </c>
      <c r="AH86">
        <v>45.275240489461446</v>
      </c>
      <c r="AI86">
        <v>4.145789318674721</v>
      </c>
      <c r="AJ86">
        <v>0</v>
      </c>
      <c r="AK86">
        <v>15.213240664808497</v>
      </c>
      <c r="AL86">
        <v>0</v>
      </c>
      <c r="AM86">
        <v>4.6789005024130583</v>
      </c>
      <c r="AN86">
        <v>1.0149532124481762</v>
      </c>
      <c r="AO86">
        <v>0.34813270960000009</v>
      </c>
      <c r="AP86">
        <v>0.53089177763048878</v>
      </c>
      <c r="AQ86">
        <v>0</v>
      </c>
      <c r="AR86">
        <v>10.784783851358695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765.72325041913723</v>
      </c>
    </row>
    <row r="87" spans="1:117">
      <c r="A87" t="s">
        <v>129</v>
      </c>
      <c r="B87">
        <v>0</v>
      </c>
      <c r="C87">
        <v>0</v>
      </c>
      <c r="D87">
        <v>11.809072700372786</v>
      </c>
      <c r="E87">
        <v>0</v>
      </c>
      <c r="F87">
        <v>0</v>
      </c>
      <c r="G87">
        <v>18.329051087195122</v>
      </c>
      <c r="H87">
        <v>0</v>
      </c>
      <c r="I87">
        <v>0</v>
      </c>
      <c r="J87">
        <v>16.54984749334664</v>
      </c>
      <c r="K87">
        <v>9.0300418478673414</v>
      </c>
      <c r="L87">
        <v>317.93999891785484</v>
      </c>
      <c r="M87">
        <v>27.20790282909363</v>
      </c>
      <c r="N87">
        <v>35.151248306807766</v>
      </c>
      <c r="O87">
        <v>0</v>
      </c>
      <c r="P87">
        <v>28.192921851930684</v>
      </c>
      <c r="Q87">
        <v>6.4606456528747991</v>
      </c>
      <c r="R87">
        <v>12.376717170581257</v>
      </c>
      <c r="S87">
        <v>7.8167327758620688</v>
      </c>
      <c r="T87">
        <v>0</v>
      </c>
      <c r="U87">
        <v>49.953110662824933</v>
      </c>
      <c r="V87">
        <v>6.1599754459392129</v>
      </c>
      <c r="W87">
        <v>13.117584041422889</v>
      </c>
      <c r="X87">
        <v>43.41936681716944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11.571509097022789</v>
      </c>
      <c r="AH87">
        <v>45.275240489461446</v>
      </c>
      <c r="AI87">
        <v>4.7111242490399778</v>
      </c>
      <c r="AJ87">
        <v>0</v>
      </c>
      <c r="AK87">
        <v>15.213240664808497</v>
      </c>
      <c r="AL87">
        <v>0</v>
      </c>
      <c r="AM87">
        <v>4.6789005024130583</v>
      </c>
      <c r="AN87">
        <v>0.90423160576927974</v>
      </c>
      <c r="AO87">
        <v>0</v>
      </c>
      <c r="AP87">
        <v>0.53089177763048878</v>
      </c>
      <c r="AQ87">
        <v>0</v>
      </c>
      <c r="AR87">
        <v>10.784783851358695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765.83246231413807</v>
      </c>
    </row>
    <row r="88" spans="1:117">
      <c r="A88" t="s">
        <v>130</v>
      </c>
      <c r="B88">
        <v>0</v>
      </c>
      <c r="C88">
        <v>0</v>
      </c>
      <c r="D88">
        <v>11.809072700372786</v>
      </c>
      <c r="E88">
        <v>0</v>
      </c>
      <c r="F88">
        <v>0</v>
      </c>
      <c r="G88">
        <v>18.329051087195122</v>
      </c>
      <c r="H88">
        <v>0</v>
      </c>
      <c r="I88">
        <v>0</v>
      </c>
      <c r="J88">
        <v>16.54984749334664</v>
      </c>
      <c r="K88">
        <v>9.0300418478673414</v>
      </c>
      <c r="L88">
        <v>317.93999891785484</v>
      </c>
      <c r="M88">
        <v>27.20790282909363</v>
      </c>
      <c r="N88">
        <v>35.151248306807766</v>
      </c>
      <c r="O88">
        <v>0</v>
      </c>
      <c r="P88">
        <v>28.192921851930684</v>
      </c>
      <c r="Q88">
        <v>6.4606456528747991</v>
      </c>
      <c r="R88">
        <v>12.376717170581257</v>
      </c>
      <c r="S88">
        <v>7.8167327758620688</v>
      </c>
      <c r="T88">
        <v>0</v>
      </c>
      <c r="U88">
        <v>49.953110662824933</v>
      </c>
      <c r="V88">
        <v>6.1599754459392129</v>
      </c>
      <c r="W88">
        <v>13.117584041422889</v>
      </c>
      <c r="X88">
        <v>43.41936681716944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11.571509097022789</v>
      </c>
      <c r="AH88">
        <v>45.275240489461446</v>
      </c>
      <c r="AI88">
        <v>4.7111242490399778</v>
      </c>
      <c r="AJ88">
        <v>0</v>
      </c>
      <c r="AK88">
        <v>15.213240664808497</v>
      </c>
      <c r="AL88">
        <v>0</v>
      </c>
      <c r="AM88">
        <v>4.6789005024130583</v>
      </c>
      <c r="AN88">
        <v>0.90423160576927974</v>
      </c>
      <c r="AO88">
        <v>0</v>
      </c>
      <c r="AP88">
        <v>0.53089177763048878</v>
      </c>
      <c r="AQ88">
        <v>0</v>
      </c>
      <c r="AR88">
        <v>10.784783851358695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765.83246231413807</v>
      </c>
    </row>
    <row r="89" spans="1:117">
      <c r="A89" t="s">
        <v>131</v>
      </c>
      <c r="B89">
        <v>0</v>
      </c>
      <c r="C89">
        <v>0</v>
      </c>
      <c r="D89">
        <v>12.238893415112857</v>
      </c>
      <c r="E89">
        <v>0</v>
      </c>
      <c r="F89">
        <v>0</v>
      </c>
      <c r="G89">
        <v>18.990000587561877</v>
      </c>
      <c r="H89">
        <v>0</v>
      </c>
      <c r="I89">
        <v>0</v>
      </c>
      <c r="J89">
        <v>17.150893967607313</v>
      </c>
      <c r="K89">
        <v>9.0300418478673414</v>
      </c>
      <c r="L89">
        <v>317.94235600000002</v>
      </c>
      <c r="M89">
        <v>27.20790282909363</v>
      </c>
      <c r="N89">
        <v>35.151248306807766</v>
      </c>
      <c r="O89">
        <v>0</v>
      </c>
      <c r="P89">
        <v>28.192921851930684</v>
      </c>
      <c r="Q89">
        <v>5.6661907677165351</v>
      </c>
      <c r="R89">
        <v>12.376717170581257</v>
      </c>
      <c r="S89">
        <v>7.8167327758620688</v>
      </c>
      <c r="T89">
        <v>0</v>
      </c>
      <c r="U89">
        <v>49.953110662824933</v>
      </c>
      <c r="V89">
        <v>6.1599754459392129</v>
      </c>
      <c r="W89">
        <v>13.117584041422889</v>
      </c>
      <c r="X89">
        <v>43.41936681716944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11.571509097022789</v>
      </c>
      <c r="AH89">
        <v>45.275240489461446</v>
      </c>
      <c r="AI89">
        <v>4.7111242490399778</v>
      </c>
      <c r="AJ89">
        <v>0</v>
      </c>
      <c r="AK89">
        <v>15.213240664808497</v>
      </c>
      <c r="AL89">
        <v>0</v>
      </c>
      <c r="AM89">
        <v>4.6789005024130583</v>
      </c>
      <c r="AN89">
        <v>0.90423160576927974</v>
      </c>
      <c r="AO89">
        <v>0</v>
      </c>
      <c r="AP89">
        <v>0.53089177763048878</v>
      </c>
      <c r="AQ89">
        <v>0</v>
      </c>
      <c r="AR89">
        <v>10.784783851358695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766.73218120049251</v>
      </c>
    </row>
    <row r="90" spans="1:117">
      <c r="A90" t="s">
        <v>132</v>
      </c>
      <c r="B90">
        <v>0</v>
      </c>
      <c r="C90">
        <v>0</v>
      </c>
      <c r="D90">
        <v>12.40008476662536</v>
      </c>
      <c r="E90">
        <v>0</v>
      </c>
      <c r="F90">
        <v>0</v>
      </c>
      <c r="G90">
        <v>18.98878218268316</v>
      </c>
      <c r="H90">
        <v>0</v>
      </c>
      <c r="I90">
        <v>0</v>
      </c>
      <c r="J90">
        <v>17.152429904205956</v>
      </c>
      <c r="K90">
        <v>9.0300418478673414</v>
      </c>
      <c r="L90">
        <v>317.94235600000002</v>
      </c>
      <c r="M90">
        <v>27.20790282909363</v>
      </c>
      <c r="N90">
        <v>35.151248306807766</v>
      </c>
      <c r="O90">
        <v>0</v>
      </c>
      <c r="P90">
        <v>28.192921851930684</v>
      </c>
      <c r="Q90">
        <v>5.6661907677165351</v>
      </c>
      <c r="R90">
        <v>12.376717170581257</v>
      </c>
      <c r="S90">
        <v>7.8167327758620688</v>
      </c>
      <c r="T90">
        <v>0</v>
      </c>
      <c r="U90">
        <v>49.953110662824933</v>
      </c>
      <c r="V90">
        <v>6.1599754459392129</v>
      </c>
      <c r="W90">
        <v>13.117584041422889</v>
      </c>
      <c r="X90">
        <v>43.41936681716944</v>
      </c>
      <c r="Y90">
        <v>0</v>
      </c>
      <c r="Z90">
        <v>5.8207351704545465</v>
      </c>
      <c r="AA90">
        <v>12.475161102953585</v>
      </c>
      <c r="AB90">
        <v>12.036645291974894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11.571509097022789</v>
      </c>
      <c r="AH90">
        <v>45.793873500953858</v>
      </c>
      <c r="AI90">
        <v>4.7111242490399778</v>
      </c>
      <c r="AJ90">
        <v>0</v>
      </c>
      <c r="AK90">
        <v>15.213240664808497</v>
      </c>
      <c r="AL90">
        <v>0</v>
      </c>
      <c r="AM90">
        <v>4.6883719363807721</v>
      </c>
      <c r="AN90">
        <v>0.90423160576927974</v>
      </c>
      <c r="AO90">
        <v>0</v>
      </c>
      <c r="AP90">
        <v>1.6685165771333885</v>
      </c>
      <c r="AQ90">
        <v>0</v>
      </c>
      <c r="AR90">
        <v>10.784783851358695</v>
      </c>
      <c r="AS90">
        <v>9.7960700881193183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774.09620176525334</v>
      </c>
    </row>
    <row r="91" spans="1:117">
      <c r="A91" t="s">
        <v>133</v>
      </c>
      <c r="B91">
        <v>0</v>
      </c>
      <c r="C91">
        <v>0</v>
      </c>
      <c r="D91">
        <v>12.40008476662536</v>
      </c>
      <c r="E91">
        <v>0</v>
      </c>
      <c r="F91">
        <v>0</v>
      </c>
      <c r="G91">
        <v>18.98878218268316</v>
      </c>
      <c r="H91">
        <v>0</v>
      </c>
      <c r="I91">
        <v>0</v>
      </c>
      <c r="J91">
        <v>17.152429904205956</v>
      </c>
      <c r="K91">
        <v>9.0300418478673414</v>
      </c>
      <c r="L91">
        <v>317.94235600000002</v>
      </c>
      <c r="M91">
        <v>27.20790282909363</v>
      </c>
      <c r="N91">
        <v>35.151248306807766</v>
      </c>
      <c r="O91">
        <v>0</v>
      </c>
      <c r="P91">
        <v>28.192921851930684</v>
      </c>
      <c r="Q91">
        <v>5.6661907677165351</v>
      </c>
      <c r="R91">
        <v>12.376717170581257</v>
      </c>
      <c r="S91">
        <v>7.8167327758620688</v>
      </c>
      <c r="T91">
        <v>0</v>
      </c>
      <c r="U91">
        <v>49.953110662824933</v>
      </c>
      <c r="V91">
        <v>6.1599754459392129</v>
      </c>
      <c r="W91">
        <v>13.117584041422889</v>
      </c>
      <c r="X91">
        <v>43.41936681716944</v>
      </c>
      <c r="Y91">
        <v>0</v>
      </c>
      <c r="Z91">
        <v>5.8207351704545465</v>
      </c>
      <c r="AA91">
        <v>12.475161102953585</v>
      </c>
      <c r="AB91">
        <v>12.036645291974894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11.571509097022789</v>
      </c>
      <c r="AH91">
        <v>45.793873500953858</v>
      </c>
      <c r="AI91">
        <v>4.7111242490399778</v>
      </c>
      <c r="AJ91">
        <v>0</v>
      </c>
      <c r="AK91">
        <v>15.213240664808497</v>
      </c>
      <c r="AL91">
        <v>0</v>
      </c>
      <c r="AM91">
        <v>4.6883719363807721</v>
      </c>
      <c r="AN91">
        <v>0.90423160576927974</v>
      </c>
      <c r="AO91">
        <v>0</v>
      </c>
      <c r="AP91">
        <v>1.6685165771333885</v>
      </c>
      <c r="AQ91">
        <v>0</v>
      </c>
      <c r="AR91">
        <v>10.784783851358695</v>
      </c>
      <c r="AS91">
        <v>9.7960700881193183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774.09620176525334</v>
      </c>
    </row>
    <row r="92" spans="1:117">
      <c r="A92" t="s">
        <v>134</v>
      </c>
      <c r="B92">
        <v>0</v>
      </c>
      <c r="C92">
        <v>0</v>
      </c>
      <c r="D92">
        <v>32.399201482575307</v>
      </c>
      <c r="E92">
        <v>0</v>
      </c>
      <c r="F92">
        <v>0</v>
      </c>
      <c r="G92">
        <v>38.987179554000207</v>
      </c>
      <c r="H92">
        <v>0</v>
      </c>
      <c r="I92">
        <v>0</v>
      </c>
      <c r="J92">
        <v>37.149703111343918</v>
      </c>
      <c r="K92">
        <v>9.0300418478673414</v>
      </c>
      <c r="L92">
        <v>317.94235600000002</v>
      </c>
      <c r="M92">
        <v>27.20790282909363</v>
      </c>
      <c r="N92">
        <v>35.151248306807766</v>
      </c>
      <c r="O92">
        <v>0</v>
      </c>
      <c r="P92">
        <v>28.192921851930684</v>
      </c>
      <c r="Q92">
        <v>5.6661907677165351</v>
      </c>
      <c r="R92">
        <v>12.376717170581257</v>
      </c>
      <c r="S92">
        <v>7.8167327758620688</v>
      </c>
      <c r="T92">
        <v>0</v>
      </c>
      <c r="U92">
        <v>49.953110662824933</v>
      </c>
      <c r="V92">
        <v>6.1599754459392129</v>
      </c>
      <c r="W92">
        <v>13.117584041422889</v>
      </c>
      <c r="X92">
        <v>43.41936681716944</v>
      </c>
      <c r="Y92">
        <v>0</v>
      </c>
      <c r="Z92">
        <v>5.8207351704545465</v>
      </c>
      <c r="AA92">
        <v>12.475161102953585</v>
      </c>
      <c r="AB92">
        <v>12.036645291974894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11.571509097022789</v>
      </c>
      <c r="AH92">
        <v>45.793873500953858</v>
      </c>
      <c r="AI92">
        <v>4.7111242490399778</v>
      </c>
      <c r="AJ92">
        <v>0</v>
      </c>
      <c r="AK92">
        <v>15.213240664808497</v>
      </c>
      <c r="AL92">
        <v>0</v>
      </c>
      <c r="AM92">
        <v>4.6883719363807721</v>
      </c>
      <c r="AN92">
        <v>0.90423160576927974</v>
      </c>
      <c r="AO92">
        <v>0</v>
      </c>
      <c r="AP92">
        <v>1.6685165771333885</v>
      </c>
      <c r="AQ92">
        <v>0</v>
      </c>
      <c r="AR92">
        <v>10.784783851358695</v>
      </c>
      <c r="AS92">
        <v>9.7960700881193183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834.09098905965834</v>
      </c>
    </row>
    <row r="93" spans="1:117">
      <c r="A93" t="s">
        <v>135</v>
      </c>
      <c r="B93">
        <v>0</v>
      </c>
      <c r="C93">
        <v>0</v>
      </c>
      <c r="D93">
        <v>32.399201482575307</v>
      </c>
      <c r="E93">
        <v>0</v>
      </c>
      <c r="F93">
        <v>0</v>
      </c>
      <c r="G93">
        <v>38.987179554000207</v>
      </c>
      <c r="H93">
        <v>0</v>
      </c>
      <c r="I93">
        <v>0</v>
      </c>
      <c r="J93">
        <v>37.149703111343918</v>
      </c>
      <c r="K93">
        <v>9.0300418478673414</v>
      </c>
      <c r="L93">
        <v>317.94235600000002</v>
      </c>
      <c r="M93">
        <v>27.20790282909363</v>
      </c>
      <c r="N93">
        <v>35.151248306807766</v>
      </c>
      <c r="O93">
        <v>0</v>
      </c>
      <c r="P93">
        <v>28.192921851930684</v>
      </c>
      <c r="Q93">
        <v>5.6661907677165351</v>
      </c>
      <c r="R93">
        <v>12.376717170581257</v>
      </c>
      <c r="S93">
        <v>7.8167327758620688</v>
      </c>
      <c r="T93">
        <v>0</v>
      </c>
      <c r="U93">
        <v>49.953110662824933</v>
      </c>
      <c r="V93">
        <v>6.1599754459392129</v>
      </c>
      <c r="W93">
        <v>13.117584041422889</v>
      </c>
      <c r="X93">
        <v>43.41936681716944</v>
      </c>
      <c r="Y93">
        <v>0</v>
      </c>
      <c r="Z93">
        <v>5.8207351704545465</v>
      </c>
      <c r="AA93">
        <v>12.475161102953585</v>
      </c>
      <c r="AB93">
        <v>12.036645291974894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11.571509097022789</v>
      </c>
      <c r="AH93">
        <v>45.793873500953858</v>
      </c>
      <c r="AI93">
        <v>4.7111242490399778</v>
      </c>
      <c r="AJ93">
        <v>0</v>
      </c>
      <c r="AK93">
        <v>15.213240664808497</v>
      </c>
      <c r="AL93">
        <v>0</v>
      </c>
      <c r="AM93">
        <v>4.6883719363807721</v>
      </c>
      <c r="AN93">
        <v>0.90423160576927974</v>
      </c>
      <c r="AO93">
        <v>1.3054981212000001</v>
      </c>
      <c r="AP93">
        <v>1.6685165771333885</v>
      </c>
      <c r="AQ93">
        <v>0</v>
      </c>
      <c r="AR93">
        <v>10.784783851358695</v>
      </c>
      <c r="AS93">
        <v>9.7960700881193183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835.39648718085834</v>
      </c>
    </row>
    <row r="94" spans="1:117">
      <c r="A94" t="s">
        <v>136</v>
      </c>
      <c r="B94">
        <v>0</v>
      </c>
      <c r="C94">
        <v>0</v>
      </c>
      <c r="D94">
        <v>75.776804908986435</v>
      </c>
      <c r="E94">
        <v>0</v>
      </c>
      <c r="F94">
        <v>0</v>
      </c>
      <c r="G94">
        <v>103.68582778911075</v>
      </c>
      <c r="H94">
        <v>0</v>
      </c>
      <c r="I94">
        <v>0</v>
      </c>
      <c r="J94">
        <v>52.819577882669869</v>
      </c>
      <c r="K94">
        <v>9.0300418478673414</v>
      </c>
      <c r="L94">
        <v>317.94235600000002</v>
      </c>
      <c r="M94">
        <v>27.20790282909363</v>
      </c>
      <c r="N94">
        <v>35.151248306807766</v>
      </c>
      <c r="O94">
        <v>0</v>
      </c>
      <c r="P94">
        <v>28.192921851930684</v>
      </c>
      <c r="Q94">
        <v>5.6661907677165351</v>
      </c>
      <c r="R94">
        <v>12.376717170581257</v>
      </c>
      <c r="S94">
        <v>7.8167327758620688</v>
      </c>
      <c r="T94">
        <v>0</v>
      </c>
      <c r="U94">
        <v>49.953110662824933</v>
      </c>
      <c r="V94">
        <v>6.1599754459392129</v>
      </c>
      <c r="W94">
        <v>13.117584041422889</v>
      </c>
      <c r="X94">
        <v>43.41936681716944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11.571509097022789</v>
      </c>
      <c r="AH94">
        <v>45.275240489461446</v>
      </c>
      <c r="AI94">
        <v>4.7111242490399778</v>
      </c>
      <c r="AJ94">
        <v>0</v>
      </c>
      <c r="AK94">
        <v>15.213240664808497</v>
      </c>
      <c r="AL94">
        <v>0</v>
      </c>
      <c r="AM94">
        <v>3.9464410508107535</v>
      </c>
      <c r="AN94">
        <v>0.90423160576927974</v>
      </c>
      <c r="AO94">
        <v>1.3054981212000001</v>
      </c>
      <c r="AP94">
        <v>0.72049580861640417</v>
      </c>
      <c r="AQ94">
        <v>0</v>
      </c>
      <c r="AR94">
        <v>10.784783851358695</v>
      </c>
      <c r="AS94">
        <v>9.4424558119887578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952.35076071610672</v>
      </c>
    </row>
    <row r="95" spans="1:117">
      <c r="A95" t="s">
        <v>137</v>
      </c>
      <c r="B95">
        <v>0</v>
      </c>
      <c r="C95">
        <v>0</v>
      </c>
      <c r="D95">
        <v>12.399401100651701</v>
      </c>
      <c r="E95">
        <v>0</v>
      </c>
      <c r="F95">
        <v>0</v>
      </c>
      <c r="G95">
        <v>18.98923589271109</v>
      </c>
      <c r="H95">
        <v>0</v>
      </c>
      <c r="I95">
        <v>0</v>
      </c>
      <c r="J95">
        <v>17.150466733343443</v>
      </c>
      <c r="K95">
        <v>9.0300418478673414</v>
      </c>
      <c r="L95">
        <v>317.94235600000002</v>
      </c>
      <c r="M95">
        <v>27.20790282909363</v>
      </c>
      <c r="N95">
        <v>35.151248306807766</v>
      </c>
      <c r="O95">
        <v>0</v>
      </c>
      <c r="P95">
        <v>28.192921851930684</v>
      </c>
      <c r="Q95">
        <v>5.6661907677165351</v>
      </c>
      <c r="R95">
        <v>12.376717170581257</v>
      </c>
      <c r="S95">
        <v>7.8167327758620688</v>
      </c>
      <c r="T95">
        <v>0</v>
      </c>
      <c r="U95">
        <v>49.953110662824933</v>
      </c>
      <c r="V95">
        <v>6.1599754459392129</v>
      </c>
      <c r="W95">
        <v>13.117584041422889</v>
      </c>
      <c r="X95">
        <v>43.41936681716944</v>
      </c>
      <c r="Y95">
        <v>0</v>
      </c>
      <c r="Z95">
        <v>3.8609509090909091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11.571509097022789</v>
      </c>
      <c r="AH95">
        <v>45.275240489461446</v>
      </c>
      <c r="AI95">
        <v>4.145789318674721</v>
      </c>
      <c r="AJ95">
        <v>0</v>
      </c>
      <c r="AK95">
        <v>15.213240664808497</v>
      </c>
      <c r="AL95">
        <v>0</v>
      </c>
      <c r="AM95">
        <v>3.9464410508107535</v>
      </c>
      <c r="AN95">
        <v>0.90423160576927974</v>
      </c>
      <c r="AO95">
        <v>1.7406641616000005</v>
      </c>
      <c r="AP95">
        <v>0.72049580861640417</v>
      </c>
      <c r="AQ95">
        <v>0</v>
      </c>
      <c r="AR95">
        <v>10.784783851358695</v>
      </c>
      <c r="AS95">
        <v>9.4424558119887578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770.40796042662589</v>
      </c>
    </row>
    <row r="96" spans="1:117">
      <c r="A96" t="s">
        <v>138</v>
      </c>
      <c r="B96">
        <v>0</v>
      </c>
      <c r="C96">
        <v>0</v>
      </c>
      <c r="D96">
        <v>12.399401100651701</v>
      </c>
      <c r="E96">
        <v>0</v>
      </c>
      <c r="F96">
        <v>0</v>
      </c>
      <c r="G96">
        <v>18.98848510244623</v>
      </c>
      <c r="H96">
        <v>0</v>
      </c>
      <c r="I96">
        <v>0</v>
      </c>
      <c r="J96">
        <v>17.149175214217433</v>
      </c>
      <c r="K96">
        <v>9.0300418478673414</v>
      </c>
      <c r="L96">
        <v>317.94235600000002</v>
      </c>
      <c r="M96">
        <v>27.20790282909363</v>
      </c>
      <c r="N96">
        <v>35.151248306807766</v>
      </c>
      <c r="O96">
        <v>0</v>
      </c>
      <c r="P96">
        <v>28.192921851930684</v>
      </c>
      <c r="Q96">
        <v>5.6661907677165351</v>
      </c>
      <c r="R96">
        <v>12.376717170581257</v>
      </c>
      <c r="S96">
        <v>7.8167327758620688</v>
      </c>
      <c r="T96">
        <v>0</v>
      </c>
      <c r="U96">
        <v>49.953110662824933</v>
      </c>
      <c r="V96">
        <v>6.1599754459392129</v>
      </c>
      <c r="W96">
        <v>13.117584041422889</v>
      </c>
      <c r="X96">
        <v>43.41936681716944</v>
      </c>
      <c r="Y96">
        <v>0</v>
      </c>
      <c r="Z96">
        <v>3.8609509090909091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11.571509097022789</v>
      </c>
      <c r="AH96">
        <v>45.275240489461446</v>
      </c>
      <c r="AI96">
        <v>4.145789318674721</v>
      </c>
      <c r="AJ96">
        <v>0</v>
      </c>
      <c r="AK96">
        <v>15.213240664808497</v>
      </c>
      <c r="AL96">
        <v>0</v>
      </c>
      <c r="AM96">
        <v>3.9464410508107535</v>
      </c>
      <c r="AN96">
        <v>0.90423160576927974</v>
      </c>
      <c r="AO96">
        <v>1.7406641616000005</v>
      </c>
      <c r="AP96">
        <v>0.72049580861640417</v>
      </c>
      <c r="AQ96">
        <v>0</v>
      </c>
      <c r="AR96">
        <v>10.784783851358695</v>
      </c>
      <c r="AS96">
        <v>9.4424558119887578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770.40591811723505</v>
      </c>
    </row>
    <row r="97" spans="1:117">
      <c r="A97" t="s">
        <v>139</v>
      </c>
      <c r="B97">
        <v>0</v>
      </c>
      <c r="C97">
        <v>0</v>
      </c>
      <c r="D97">
        <v>12.399401100651701</v>
      </c>
      <c r="E97">
        <v>0</v>
      </c>
      <c r="F97">
        <v>0</v>
      </c>
      <c r="G97">
        <v>18.98848510244623</v>
      </c>
      <c r="H97">
        <v>0</v>
      </c>
      <c r="I97">
        <v>0</v>
      </c>
      <c r="J97">
        <v>17.149175214217433</v>
      </c>
      <c r="K97">
        <v>9.0300418478673414</v>
      </c>
      <c r="L97">
        <v>317.94235600000002</v>
      </c>
      <c r="M97">
        <v>27.20790282909363</v>
      </c>
      <c r="N97">
        <v>35.151248306807766</v>
      </c>
      <c r="O97">
        <v>0</v>
      </c>
      <c r="P97">
        <v>28.192921851930684</v>
      </c>
      <c r="Q97">
        <v>5.6661907677165351</v>
      </c>
      <c r="R97">
        <v>12.376717170581257</v>
      </c>
      <c r="S97">
        <v>7.8167327758620688</v>
      </c>
      <c r="T97">
        <v>0</v>
      </c>
      <c r="U97">
        <v>49.953110662824933</v>
      </c>
      <c r="V97">
        <v>6.1599754459392129</v>
      </c>
      <c r="W97">
        <v>13.117584041422889</v>
      </c>
      <c r="X97">
        <v>43.41936681716944</v>
      </c>
      <c r="Y97">
        <v>0</v>
      </c>
      <c r="Z97">
        <v>3.8609509090909091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11.571509097022789</v>
      </c>
      <c r="AH97">
        <v>45.275240489461446</v>
      </c>
      <c r="AI97">
        <v>4.145789318674721</v>
      </c>
      <c r="AJ97">
        <v>0</v>
      </c>
      <c r="AK97">
        <v>15.213240664808497</v>
      </c>
      <c r="AL97">
        <v>0</v>
      </c>
      <c r="AM97">
        <v>3.9464410508107535</v>
      </c>
      <c r="AN97">
        <v>0.90423160576927974</v>
      </c>
      <c r="AO97">
        <v>1.3054981212000001</v>
      </c>
      <c r="AP97">
        <v>0.72049580861640417</v>
      </c>
      <c r="AQ97">
        <v>0</v>
      </c>
      <c r="AR97">
        <v>10.784783851358695</v>
      </c>
      <c r="AS97">
        <v>9.4424558119887578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769.97075207683508</v>
      </c>
    </row>
    <row r="98" spans="1:117">
      <c r="A98" t="s">
        <v>140</v>
      </c>
      <c r="B98">
        <v>0</v>
      </c>
      <c r="C98">
        <v>0</v>
      </c>
      <c r="D98">
        <v>12.399401100651701</v>
      </c>
      <c r="E98">
        <v>0</v>
      </c>
      <c r="F98">
        <v>0</v>
      </c>
      <c r="G98">
        <v>18.98848510244623</v>
      </c>
      <c r="H98">
        <v>0</v>
      </c>
      <c r="I98">
        <v>0</v>
      </c>
      <c r="J98">
        <v>17.149175214217433</v>
      </c>
      <c r="K98">
        <v>9.0300418478673414</v>
      </c>
      <c r="L98">
        <v>317.94235600000002</v>
      </c>
      <c r="M98">
        <v>27.20790282909363</v>
      </c>
      <c r="N98">
        <v>35.151248306807766</v>
      </c>
      <c r="O98">
        <v>0</v>
      </c>
      <c r="P98">
        <v>28.192921851930684</v>
      </c>
      <c r="Q98">
        <v>5.6661907677165351</v>
      </c>
      <c r="R98">
        <v>12.376717170581257</v>
      </c>
      <c r="S98">
        <v>7.8167327758620688</v>
      </c>
      <c r="T98">
        <v>0</v>
      </c>
      <c r="U98">
        <v>49.953110662824933</v>
      </c>
      <c r="V98">
        <v>6.1599754459392129</v>
      </c>
      <c r="W98">
        <v>13.117584041422889</v>
      </c>
      <c r="X98">
        <v>43.41936681716944</v>
      </c>
      <c r="Y98">
        <v>0</v>
      </c>
      <c r="Z98">
        <v>3.8609509090909091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11.571509097022789</v>
      </c>
      <c r="AH98">
        <v>45.275240489461446</v>
      </c>
      <c r="AI98">
        <v>4.145789318674721</v>
      </c>
      <c r="AJ98">
        <v>0</v>
      </c>
      <c r="AK98">
        <v>15.213240664808497</v>
      </c>
      <c r="AL98">
        <v>0</v>
      </c>
      <c r="AM98">
        <v>3.9464410508107535</v>
      </c>
      <c r="AN98">
        <v>0.90423160576927974</v>
      </c>
      <c r="AO98">
        <v>1.3054981212000001</v>
      </c>
      <c r="AP98">
        <v>0.72049580861640417</v>
      </c>
      <c r="AQ98">
        <v>0</v>
      </c>
      <c r="AR98">
        <v>10.784783851358695</v>
      </c>
      <c r="AS98">
        <v>9.4424558119887578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769.97075207683508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8.6960121831916606E-2</v>
      </c>
      <c r="E99">
        <f t="shared" si="2"/>
        <v>0</v>
      </c>
      <c r="F99">
        <f t="shared" si="2"/>
        <v>0</v>
      </c>
      <c r="G99">
        <f t="shared" si="2"/>
        <v>0.12451473729456496</v>
      </c>
      <c r="H99">
        <f t="shared" si="2"/>
        <v>0</v>
      </c>
      <c r="I99">
        <f t="shared" si="2"/>
        <v>0</v>
      </c>
      <c r="J99">
        <f t="shared" si="2"/>
        <v>0.10573516431168356</v>
      </c>
      <c r="K99">
        <f t="shared" si="2"/>
        <v>0.18752570939901861</v>
      </c>
      <c r="L99">
        <f t="shared" si="2"/>
        <v>5.2265727527840156</v>
      </c>
      <c r="M99">
        <f t="shared" si="2"/>
        <v>0.64567337034477112</v>
      </c>
      <c r="N99">
        <f t="shared" si="2"/>
        <v>0.83557802320262076</v>
      </c>
      <c r="O99">
        <f t="shared" si="2"/>
        <v>0</v>
      </c>
      <c r="P99">
        <f t="shared" si="2"/>
        <v>0.68187243303870815</v>
      </c>
      <c r="Q99">
        <f t="shared" si="2"/>
        <v>0.12639774789204766</v>
      </c>
      <c r="R99">
        <f t="shared" si="2"/>
        <v>0.27572428496514956</v>
      </c>
      <c r="S99">
        <f t="shared" si="2"/>
        <v>0.17266862637366065</v>
      </c>
      <c r="T99">
        <f t="shared" si="2"/>
        <v>0</v>
      </c>
      <c r="U99">
        <f t="shared" si="2"/>
        <v>1.2588183887031885</v>
      </c>
      <c r="V99">
        <f t="shared" si="2"/>
        <v>0.13999744842183853</v>
      </c>
      <c r="W99">
        <f t="shared" si="2"/>
        <v>0.31124396770390084</v>
      </c>
      <c r="X99">
        <f t="shared" si="2"/>
        <v>1.0431342856234505</v>
      </c>
      <c r="Y99">
        <f t="shared" si="2"/>
        <v>0</v>
      </c>
      <c r="Z99">
        <f t="shared" si="2"/>
        <v>7.3963783124999904E-2</v>
      </c>
      <c r="AA99">
        <f t="shared" si="2"/>
        <v>0.21745249622299587</v>
      </c>
      <c r="AB99">
        <f t="shared" si="2"/>
        <v>0.28175220796780981</v>
      </c>
      <c r="AC99">
        <f t="shared" si="2"/>
        <v>0.20649507099696143</v>
      </c>
      <c r="AD99">
        <f t="shared" si="2"/>
        <v>0.19270756719768167</v>
      </c>
      <c r="AE99">
        <f t="shared" si="2"/>
        <v>0.35121267738396977</v>
      </c>
      <c r="AF99">
        <f t="shared" si="2"/>
        <v>0</v>
      </c>
      <c r="AG99">
        <f t="shared" si="2"/>
        <v>0.27771621832854732</v>
      </c>
      <c r="AH99">
        <f t="shared" si="2"/>
        <v>1.0881616707815511</v>
      </c>
      <c r="AI99">
        <f t="shared" si="2"/>
        <v>9.1490032604029353E-2</v>
      </c>
      <c r="AJ99">
        <f t="shared" si="2"/>
        <v>0</v>
      </c>
      <c r="AK99">
        <f t="shared" si="2"/>
        <v>0.36511777595540473</v>
      </c>
      <c r="AL99">
        <f t="shared" si="2"/>
        <v>0</v>
      </c>
      <c r="AM99">
        <f t="shared" si="2"/>
        <v>3.1571133784897593E-2</v>
      </c>
      <c r="AN99">
        <f t="shared" si="2"/>
        <v>2.4026712278719553E-2</v>
      </c>
      <c r="AO99">
        <f t="shared" si="2"/>
        <v>2.6980292664000004E-3</v>
      </c>
      <c r="AP99">
        <f t="shared" si="2"/>
        <v>3.6034273117398492E-2</v>
      </c>
      <c r="AQ99">
        <f t="shared" si="2"/>
        <v>0</v>
      </c>
      <c r="AR99">
        <f t="shared" si="2"/>
        <v>0.26577955941671216</v>
      </c>
      <c r="AS99">
        <f t="shared" si="2"/>
        <v>0.22767978231612207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14.956276052634744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6.0894905971711514E-5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2.7900129297397438</v>
      </c>
      <c r="L3">
        <v>9.15</v>
      </c>
      <c r="M3">
        <v>2.5598026917486107</v>
      </c>
      <c r="N3">
        <v>2.8501012140654951</v>
      </c>
      <c r="O3">
        <v>3.1601689981744587</v>
      </c>
      <c r="P3">
        <v>4.5298651747203049</v>
      </c>
      <c r="Q3">
        <v>0.34976178992497314</v>
      </c>
      <c r="R3">
        <v>0.63983028991696322</v>
      </c>
      <c r="S3">
        <v>0.62973678373313347</v>
      </c>
      <c r="T3">
        <v>1.5608066979865773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3.5339197759996637</v>
      </c>
      <c r="AE3">
        <v>4.9222452911183554</v>
      </c>
      <c r="AF3">
        <v>0</v>
      </c>
      <c r="AG3">
        <v>4.5351820188659175</v>
      </c>
      <c r="AH3">
        <v>13.657538899153307</v>
      </c>
      <c r="AI3">
        <v>0.35768416840116435</v>
      </c>
      <c r="AJ3">
        <v>0</v>
      </c>
      <c r="AK3">
        <v>8.3882064565872998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4.2188959850931669</v>
      </c>
      <c r="AZ3">
        <v>4.8595965385474864</v>
      </c>
      <c r="BA3">
        <v>3.4093441904761908</v>
      </c>
      <c r="BB3">
        <v>2.7100104835589942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90.885763613183869</v>
      </c>
    </row>
    <row r="4" spans="1:117">
      <c r="A4" t="s">
        <v>46</v>
      </c>
      <c r="B4">
        <v>0</v>
      </c>
      <c r="C4">
        <v>0</v>
      </c>
      <c r="D4">
        <v>6.0894905971711514E-5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2.7900129297397438</v>
      </c>
      <c r="L4">
        <v>9.15</v>
      </c>
      <c r="M4">
        <v>2.5598026917486107</v>
      </c>
      <c r="N4">
        <v>2.8501012140654951</v>
      </c>
      <c r="O4">
        <v>3.1601689981744587</v>
      </c>
      <c r="P4">
        <v>5.1401755420253341</v>
      </c>
      <c r="Q4">
        <v>0.36969627263374483</v>
      </c>
      <c r="R4">
        <v>0.63983028991696322</v>
      </c>
      <c r="S4">
        <v>0.62973678373313347</v>
      </c>
      <c r="T4">
        <v>1.5608066979865773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3.5339197759996637</v>
      </c>
      <c r="AE4">
        <v>4.9222452911183554</v>
      </c>
      <c r="AF4">
        <v>0</v>
      </c>
      <c r="AG4">
        <v>4.5351820188659175</v>
      </c>
      <c r="AH4">
        <v>13.657538899153307</v>
      </c>
      <c r="AI4">
        <v>0.35768416840116435</v>
      </c>
      <c r="AJ4">
        <v>0</v>
      </c>
      <c r="AK4">
        <v>8.3882064565872998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4.2188959850931669</v>
      </c>
      <c r="AZ4">
        <v>4.8595965385474864</v>
      </c>
      <c r="BA4">
        <v>3.4093441904761908</v>
      </c>
      <c r="BB4">
        <v>2.7100104835589942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91.516008463197664</v>
      </c>
    </row>
    <row r="5" spans="1:117">
      <c r="A5" t="s">
        <v>47</v>
      </c>
      <c r="B5">
        <v>0</v>
      </c>
      <c r="C5">
        <v>0</v>
      </c>
      <c r="D5">
        <v>6.0894905971711514E-5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2.7900129297397438</v>
      </c>
      <c r="L5">
        <v>9.15</v>
      </c>
      <c r="M5">
        <v>2.5598026917486107</v>
      </c>
      <c r="N5">
        <v>2.8501012140654951</v>
      </c>
      <c r="O5">
        <v>3.1601689981744587</v>
      </c>
      <c r="P5">
        <v>3.8002843077505437</v>
      </c>
      <c r="Q5">
        <v>0.31980777609329447</v>
      </c>
      <c r="R5">
        <v>0.63983028991696322</v>
      </c>
      <c r="S5">
        <v>0.62973678373313347</v>
      </c>
      <c r="T5">
        <v>1.5608066979865773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3.5339197759996637</v>
      </c>
      <c r="AE5">
        <v>4.9222452911183554</v>
      </c>
      <c r="AF5">
        <v>0</v>
      </c>
      <c r="AG5">
        <v>4.5351820188659175</v>
      </c>
      <c r="AH5">
        <v>13.657538899153307</v>
      </c>
      <c r="AI5">
        <v>0.35768416840116435</v>
      </c>
      <c r="AJ5">
        <v>0</v>
      </c>
      <c r="AK5">
        <v>8.3882064565872998</v>
      </c>
      <c r="AL5">
        <v>0</v>
      </c>
      <c r="AM5">
        <v>1.0091804180715551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4.2188959850931669</v>
      </c>
      <c r="AZ5">
        <v>4.8595965385474864</v>
      </c>
      <c r="BA5">
        <v>3.4093441904761908</v>
      </c>
      <c r="BB5">
        <v>2.7100104835589942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89.620872100958422</v>
      </c>
    </row>
    <row r="6" spans="1:117">
      <c r="A6" t="s">
        <v>48</v>
      </c>
      <c r="B6">
        <v>0</v>
      </c>
      <c r="C6">
        <v>0</v>
      </c>
      <c r="D6">
        <v>6.0894905971711514E-5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2.7900129297397438</v>
      </c>
      <c r="L6">
        <v>9.15</v>
      </c>
      <c r="M6">
        <v>2.5598026917486107</v>
      </c>
      <c r="N6">
        <v>2.8501012140654951</v>
      </c>
      <c r="O6">
        <v>3.1601689981744587</v>
      </c>
      <c r="P6">
        <v>3.8002843077505437</v>
      </c>
      <c r="Q6">
        <v>0.31980777609329447</v>
      </c>
      <c r="R6">
        <v>0.63983028991696322</v>
      </c>
      <c r="S6">
        <v>0.62973678373313347</v>
      </c>
      <c r="T6">
        <v>1.5608066979865773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3.5339197759996637</v>
      </c>
      <c r="AE6">
        <v>4.9222452911183554</v>
      </c>
      <c r="AF6">
        <v>0</v>
      </c>
      <c r="AG6">
        <v>4.5351820188659175</v>
      </c>
      <c r="AH6">
        <v>13.657538899153307</v>
      </c>
      <c r="AI6">
        <v>0.35768416840116435</v>
      </c>
      <c r="AJ6">
        <v>0</v>
      </c>
      <c r="AK6">
        <v>8.3882064565872998</v>
      </c>
      <c r="AL6">
        <v>0</v>
      </c>
      <c r="AM6">
        <v>1.0091804180715551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4.2188959850931669</v>
      </c>
      <c r="AZ6">
        <v>4.8595965385474864</v>
      </c>
      <c r="BA6">
        <v>3.4093441904761908</v>
      </c>
      <c r="BB6">
        <v>2.7100104835589942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89.620872100958422</v>
      </c>
    </row>
    <row r="7" spans="1:117">
      <c r="A7" t="s">
        <v>49</v>
      </c>
      <c r="B7">
        <v>0</v>
      </c>
      <c r="C7">
        <v>0</v>
      </c>
      <c r="D7">
        <v>6.0894905971711514E-5</v>
      </c>
      <c r="E7">
        <v>0</v>
      </c>
      <c r="F7">
        <v>0</v>
      </c>
      <c r="G7">
        <v>3.9997809778252735E-2</v>
      </c>
      <c r="H7">
        <v>0</v>
      </c>
      <c r="I7">
        <v>0</v>
      </c>
      <c r="J7">
        <v>0</v>
      </c>
      <c r="K7">
        <v>2.7900129297397438</v>
      </c>
      <c r="L7">
        <v>9.15</v>
      </c>
      <c r="M7">
        <v>2.5598026917486107</v>
      </c>
      <c r="N7">
        <v>2.8501012140654951</v>
      </c>
      <c r="O7">
        <v>3.1601689981744587</v>
      </c>
      <c r="P7">
        <v>3.8002843077505437</v>
      </c>
      <c r="Q7">
        <v>0.31980777609329447</v>
      </c>
      <c r="R7">
        <v>0.63983028991696322</v>
      </c>
      <c r="S7">
        <v>0.62973678373313347</v>
      </c>
      <c r="T7">
        <v>1.5608066979865773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3.5339197759996637</v>
      </c>
      <c r="AE7">
        <v>4.9222452911183554</v>
      </c>
      <c r="AF7">
        <v>0</v>
      </c>
      <c r="AG7">
        <v>4.5351820188659175</v>
      </c>
      <c r="AH7">
        <v>13.657538899153307</v>
      </c>
      <c r="AI7">
        <v>0</v>
      </c>
      <c r="AJ7">
        <v>0</v>
      </c>
      <c r="AK7">
        <v>8.3882064565872998</v>
      </c>
      <c r="AL7">
        <v>0</v>
      </c>
      <c r="AM7">
        <v>0.89421046426420592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4.2188959850931669</v>
      </c>
      <c r="AZ7">
        <v>4.8595965385474864</v>
      </c>
      <c r="BA7">
        <v>3.4093441904761908</v>
      </c>
      <c r="BB7">
        <v>2.7100104835589942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89.188215788528169</v>
      </c>
    </row>
    <row r="8" spans="1:117">
      <c r="A8" t="s">
        <v>50</v>
      </c>
      <c r="B8">
        <v>0</v>
      </c>
      <c r="C8">
        <v>0</v>
      </c>
      <c r="D8">
        <v>6.0894905971711514E-5</v>
      </c>
      <c r="E8">
        <v>0</v>
      </c>
      <c r="F8">
        <v>0</v>
      </c>
      <c r="G8">
        <v>3.9997809778252735E-2</v>
      </c>
      <c r="H8">
        <v>0</v>
      </c>
      <c r="I8">
        <v>0</v>
      </c>
      <c r="J8">
        <v>0</v>
      </c>
      <c r="K8">
        <v>2.7900129297397438</v>
      </c>
      <c r="L8">
        <v>9.15</v>
      </c>
      <c r="M8">
        <v>2.5598026917486107</v>
      </c>
      <c r="N8">
        <v>2.8501012140654951</v>
      </c>
      <c r="O8">
        <v>3.1601689981744587</v>
      </c>
      <c r="P8">
        <v>3.8002843077505437</v>
      </c>
      <c r="Q8">
        <v>0.31980777609329447</v>
      </c>
      <c r="R8">
        <v>0.63983028991696322</v>
      </c>
      <c r="S8">
        <v>0.62973678373313347</v>
      </c>
      <c r="T8">
        <v>1.5608066979865773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3.5339197759996637</v>
      </c>
      <c r="AE8">
        <v>4.9222452911183554</v>
      </c>
      <c r="AF8">
        <v>0</v>
      </c>
      <c r="AG8">
        <v>4.5351820188659175</v>
      </c>
      <c r="AH8">
        <v>13.657538899153307</v>
      </c>
      <c r="AI8">
        <v>0</v>
      </c>
      <c r="AJ8">
        <v>0</v>
      </c>
      <c r="AK8">
        <v>8.3882064565872998</v>
      </c>
      <c r="AL8">
        <v>0</v>
      </c>
      <c r="AM8">
        <v>0.48542856398259898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4.2188959850931669</v>
      </c>
      <c r="AZ8">
        <v>4.8595965385474864</v>
      </c>
      <c r="BA8">
        <v>3.4093441904761908</v>
      </c>
      <c r="BB8">
        <v>2.7100104835589942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88.779433888246558</v>
      </c>
    </row>
    <row r="9" spans="1:117">
      <c r="A9" t="s">
        <v>51</v>
      </c>
      <c r="B9">
        <v>0</v>
      </c>
      <c r="C9">
        <v>0</v>
      </c>
      <c r="D9">
        <v>1.2400992596153846</v>
      </c>
      <c r="E9">
        <v>0</v>
      </c>
      <c r="F9">
        <v>0</v>
      </c>
      <c r="G9">
        <v>0</v>
      </c>
      <c r="H9">
        <v>0</v>
      </c>
      <c r="I9">
        <v>0</v>
      </c>
      <c r="J9">
        <v>2.9797977434719032</v>
      </c>
      <c r="K9">
        <v>2.7900129297397438</v>
      </c>
      <c r="L9">
        <v>9.15</v>
      </c>
      <c r="M9">
        <v>2.5598026917486107</v>
      </c>
      <c r="N9">
        <v>2.8501012140654951</v>
      </c>
      <c r="O9">
        <v>3.1601689981744587</v>
      </c>
      <c r="P9">
        <v>3.8002843077505437</v>
      </c>
      <c r="Q9">
        <v>0.31980777609329447</v>
      </c>
      <c r="R9">
        <v>0.63983028991696322</v>
      </c>
      <c r="S9">
        <v>0.62973678373313347</v>
      </c>
      <c r="T9">
        <v>1.5608066979865773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3.5339197759996637</v>
      </c>
      <c r="AE9">
        <v>4.9222452911183554</v>
      </c>
      <c r="AF9">
        <v>0</v>
      </c>
      <c r="AG9">
        <v>4.5351820188659175</v>
      </c>
      <c r="AH9">
        <v>13.657538899153307</v>
      </c>
      <c r="AI9">
        <v>0</v>
      </c>
      <c r="AJ9">
        <v>0</v>
      </c>
      <c r="AK9">
        <v>8.3882064565872998</v>
      </c>
      <c r="AL9">
        <v>0</v>
      </c>
      <c r="AM9">
        <v>0.47265410611772068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4.2188959850931669</v>
      </c>
      <c r="AZ9">
        <v>4.8595965385474864</v>
      </c>
      <c r="BA9">
        <v>3.4093441904761908</v>
      </c>
      <c r="BB9">
        <v>2.7100104835589942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92.946497728784735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1.1998958451906658</v>
      </c>
      <c r="K10">
        <v>2.7900129297397438</v>
      </c>
      <c r="L10">
        <v>9.15</v>
      </c>
      <c r="M10">
        <v>2.5598026917486107</v>
      </c>
      <c r="N10">
        <v>2.8501012140654951</v>
      </c>
      <c r="O10">
        <v>3.1601689981744587</v>
      </c>
      <c r="P10">
        <v>3.8095640255464085</v>
      </c>
      <c r="Q10">
        <v>0.31980777609329447</v>
      </c>
      <c r="R10">
        <v>0.63983028991696322</v>
      </c>
      <c r="S10">
        <v>0.62973678373313347</v>
      </c>
      <c r="T10">
        <v>1.5608066979865773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3.5339197759996637</v>
      </c>
      <c r="AE10">
        <v>4.9222452911183554</v>
      </c>
      <c r="AF10">
        <v>0</v>
      </c>
      <c r="AG10">
        <v>4.5351820188659175</v>
      </c>
      <c r="AH10">
        <v>13.657538899153307</v>
      </c>
      <c r="AI10">
        <v>0</v>
      </c>
      <c r="AJ10">
        <v>0</v>
      </c>
      <c r="AK10">
        <v>8.3882064565872998</v>
      </c>
      <c r="AL10">
        <v>0</v>
      </c>
      <c r="AM10">
        <v>0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4.2188959850931669</v>
      </c>
      <c r="AZ10">
        <v>4.8595965385474864</v>
      </c>
      <c r="BA10">
        <v>3.4093441904761908</v>
      </c>
      <c r="BB10">
        <v>2.7100104835589942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89.463122182566266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2.7900129297397438</v>
      </c>
      <c r="L11">
        <v>9.15</v>
      </c>
      <c r="M11">
        <v>2.5598026917486107</v>
      </c>
      <c r="N11">
        <v>2.8501012140654951</v>
      </c>
      <c r="O11">
        <v>3.1601689981744587</v>
      </c>
      <c r="P11">
        <v>3.8099245066237692</v>
      </c>
      <c r="Q11">
        <v>0.31980777609329447</v>
      </c>
      <c r="R11">
        <v>0.63983028991696322</v>
      </c>
      <c r="S11">
        <v>0.62973678373313347</v>
      </c>
      <c r="T11">
        <v>1.5608066979865773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2.650439810968527</v>
      </c>
      <c r="AE11">
        <v>4.9222452911183554</v>
      </c>
      <c r="AF11">
        <v>0</v>
      </c>
      <c r="AG11">
        <v>4.5351820188659175</v>
      </c>
      <c r="AH11">
        <v>13.657538899153307</v>
      </c>
      <c r="AI11">
        <v>0</v>
      </c>
      <c r="AJ11">
        <v>0</v>
      </c>
      <c r="AK11">
        <v>8.3882064565872998</v>
      </c>
      <c r="AL11">
        <v>0</v>
      </c>
      <c r="AM11">
        <v>0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4.2188959850931669</v>
      </c>
      <c r="AZ11">
        <v>4.8595965385474864</v>
      </c>
      <c r="BA11">
        <v>3.4093441904761908</v>
      </c>
      <c r="BB11">
        <v>2.7100104835589942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87.380106853421822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2.7900129297397438</v>
      </c>
      <c r="L12">
        <v>9.15</v>
      </c>
      <c r="M12">
        <v>2.5598026917486107</v>
      </c>
      <c r="N12">
        <v>2.8501012140654951</v>
      </c>
      <c r="O12">
        <v>3.1601689981744587</v>
      </c>
      <c r="P12">
        <v>3.8002843077505437</v>
      </c>
      <c r="Q12">
        <v>0.31980777609329447</v>
      </c>
      <c r="R12">
        <v>0.63983028991696322</v>
      </c>
      <c r="S12">
        <v>0.62973678373313347</v>
      </c>
      <c r="T12">
        <v>1.5608066979865773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2.650439810968527</v>
      </c>
      <c r="AE12">
        <v>4.9222452911183554</v>
      </c>
      <c r="AF12">
        <v>0</v>
      </c>
      <c r="AG12">
        <v>4.5351820188659175</v>
      </c>
      <c r="AH12">
        <v>13.657538899153307</v>
      </c>
      <c r="AI12">
        <v>0</v>
      </c>
      <c r="AJ12">
        <v>0</v>
      </c>
      <c r="AK12">
        <v>8.3882064565872998</v>
      </c>
      <c r="AL12">
        <v>0</v>
      </c>
      <c r="AM12">
        <v>0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4.2188959850931669</v>
      </c>
      <c r="AZ12">
        <v>4.8595965385474864</v>
      </c>
      <c r="BA12">
        <v>3.4093441904761908</v>
      </c>
      <c r="BB12">
        <v>2.7100104835589942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87.370466654548594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2.7900129297397438</v>
      </c>
      <c r="L13">
        <v>9.15</v>
      </c>
      <c r="M13">
        <v>2.5598026917486107</v>
      </c>
      <c r="N13">
        <v>2.8501012140654951</v>
      </c>
      <c r="O13">
        <v>3.1601689981744587</v>
      </c>
      <c r="P13">
        <v>3.8002843077505437</v>
      </c>
      <c r="Q13">
        <v>0.31980777609329447</v>
      </c>
      <c r="R13">
        <v>0.63983028991696322</v>
      </c>
      <c r="S13">
        <v>0.62973678373313347</v>
      </c>
      <c r="T13">
        <v>1.5608066979865773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2.650439810968527</v>
      </c>
      <c r="AE13">
        <v>4.9222452911183554</v>
      </c>
      <c r="AF13">
        <v>0</v>
      </c>
      <c r="AG13">
        <v>4.5351820188659175</v>
      </c>
      <c r="AH13">
        <v>13.657538899153307</v>
      </c>
      <c r="AI13">
        <v>0</v>
      </c>
      <c r="AJ13">
        <v>0</v>
      </c>
      <c r="AK13">
        <v>8.3882064565872998</v>
      </c>
      <c r="AL13">
        <v>0</v>
      </c>
      <c r="AM13">
        <v>0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4.2188959850931669</v>
      </c>
      <c r="AZ13">
        <v>4.8595965385474864</v>
      </c>
      <c r="BA13">
        <v>3.4093441904761908</v>
      </c>
      <c r="BB13">
        <v>2.7100104835589942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87.370466654548594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2.7900129297397438</v>
      </c>
      <c r="L14">
        <v>9.15</v>
      </c>
      <c r="M14">
        <v>2.5598026917486107</v>
      </c>
      <c r="N14">
        <v>2.8501012140654951</v>
      </c>
      <c r="O14">
        <v>3.1601689981744587</v>
      </c>
      <c r="P14">
        <v>3.7999247047691136</v>
      </c>
      <c r="Q14">
        <v>0.31980777609329447</v>
      </c>
      <c r="R14">
        <v>0.63983028991696322</v>
      </c>
      <c r="S14">
        <v>0.62973678373313347</v>
      </c>
      <c r="T14">
        <v>1.5608066979865773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2.650439810968527</v>
      </c>
      <c r="AE14">
        <v>4.9222452911183554</v>
      </c>
      <c r="AF14">
        <v>0</v>
      </c>
      <c r="AG14">
        <v>4.5351820188659175</v>
      </c>
      <c r="AH14">
        <v>13.657538899153307</v>
      </c>
      <c r="AI14">
        <v>0</v>
      </c>
      <c r="AJ14">
        <v>0</v>
      </c>
      <c r="AK14">
        <v>8.3882064565872998</v>
      </c>
      <c r="AL14">
        <v>0</v>
      </c>
      <c r="AM14">
        <v>0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4.2188959850931669</v>
      </c>
      <c r="AZ14">
        <v>4.8595965385474864</v>
      </c>
      <c r="BA14">
        <v>3.4093441904761908</v>
      </c>
      <c r="BB14">
        <v>2.7100104835589942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87.370107051567174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0.48000339971183742</v>
      </c>
      <c r="L15">
        <v>0</v>
      </c>
      <c r="M15">
        <v>0.48000095549094163</v>
      </c>
      <c r="N15">
        <v>0.48000633538434873</v>
      </c>
      <c r="O15">
        <v>0.47998737009438647</v>
      </c>
      <c r="P15">
        <v>0.77994114629337541</v>
      </c>
      <c r="Q15">
        <v>0</v>
      </c>
      <c r="R15">
        <v>0</v>
      </c>
      <c r="S15">
        <v>0</v>
      </c>
      <c r="T15">
        <v>0.74855156249999999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2.650439810968527</v>
      </c>
      <c r="AE15">
        <v>4.9222452911183554</v>
      </c>
      <c r="AF15">
        <v>0</v>
      </c>
      <c r="AG15">
        <v>4.5351820188659175</v>
      </c>
      <c r="AH15">
        <v>13.657538899153307</v>
      </c>
      <c r="AI15">
        <v>0.35768416840116435</v>
      </c>
      <c r="AJ15">
        <v>0</v>
      </c>
      <c r="AK15">
        <v>8.3882064565872998</v>
      </c>
      <c r="AL15">
        <v>0</v>
      </c>
      <c r="AM15">
        <v>0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4.2188959850931669</v>
      </c>
      <c r="AZ15">
        <v>4.8595965385474864</v>
      </c>
      <c r="BA15">
        <v>3.4093441904761908</v>
      </c>
      <c r="BB15">
        <v>2.5400098259187622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63.546089245575587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0.48000339971183742</v>
      </c>
      <c r="L16">
        <v>0</v>
      </c>
      <c r="M16">
        <v>0.48000095549094163</v>
      </c>
      <c r="N16">
        <v>0.48000633538434873</v>
      </c>
      <c r="O16">
        <v>0.47998737009438647</v>
      </c>
      <c r="P16">
        <v>0.7700178095238096</v>
      </c>
      <c r="Q16">
        <v>0</v>
      </c>
      <c r="R16">
        <v>0</v>
      </c>
      <c r="S16">
        <v>0</v>
      </c>
      <c r="T16">
        <v>0.74855156249999999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2.650439810968527</v>
      </c>
      <c r="AE16">
        <v>4.9222452911183554</v>
      </c>
      <c r="AF16">
        <v>0</v>
      </c>
      <c r="AG16">
        <v>4.5351820188659175</v>
      </c>
      <c r="AH16">
        <v>13.657538899153307</v>
      </c>
      <c r="AI16">
        <v>1.5329321874784707</v>
      </c>
      <c r="AJ16">
        <v>0</v>
      </c>
      <c r="AK16">
        <v>8.3882064565872998</v>
      </c>
      <c r="AL16">
        <v>0</v>
      </c>
      <c r="AM16">
        <v>0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4.2188959850931669</v>
      </c>
      <c r="AZ16">
        <v>4.8595965385474864</v>
      </c>
      <c r="BA16">
        <v>3.4093441904761908</v>
      </c>
      <c r="BB16">
        <v>2.5400098259187622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64.711413927883328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0.48000339971183742</v>
      </c>
      <c r="L17">
        <v>0</v>
      </c>
      <c r="M17">
        <v>0.48000095549094163</v>
      </c>
      <c r="N17">
        <v>0.48000633538434873</v>
      </c>
      <c r="O17">
        <v>0.47998737009438647</v>
      </c>
      <c r="P17">
        <v>0.96001967673572663</v>
      </c>
      <c r="Q17">
        <v>0</v>
      </c>
      <c r="R17">
        <v>0</v>
      </c>
      <c r="S17">
        <v>0</v>
      </c>
      <c r="T17">
        <v>0.74855156249999999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2.650439810968527</v>
      </c>
      <c r="AE17">
        <v>4.9222452911183554</v>
      </c>
      <c r="AF17">
        <v>0</v>
      </c>
      <c r="AG17">
        <v>4.5351820188659175</v>
      </c>
      <c r="AH17">
        <v>13.657538899153307</v>
      </c>
      <c r="AI17">
        <v>1.5329321874784707</v>
      </c>
      <c r="AJ17">
        <v>0</v>
      </c>
      <c r="AK17">
        <v>8.3882064565872998</v>
      </c>
      <c r="AL17">
        <v>0</v>
      </c>
      <c r="AM17">
        <v>0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4.2188959850931669</v>
      </c>
      <c r="AZ17">
        <v>4.8595965385474864</v>
      </c>
      <c r="BA17">
        <v>3.4093441904761908</v>
      </c>
      <c r="BB17">
        <v>2.5400098259187622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64.901415795095247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0.48000339971183742</v>
      </c>
      <c r="L18">
        <v>3.3692390540829306E-5</v>
      </c>
      <c r="M18">
        <v>0.48000095549094163</v>
      </c>
      <c r="N18">
        <v>0.48000633538434873</v>
      </c>
      <c r="O18">
        <v>0.47998737009438647</v>
      </c>
      <c r="P18">
        <v>0.96001967673572663</v>
      </c>
      <c r="Q18">
        <v>0</v>
      </c>
      <c r="R18">
        <v>0</v>
      </c>
      <c r="S18">
        <v>0</v>
      </c>
      <c r="T18">
        <v>0.74855156249999999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2.650439810968527</v>
      </c>
      <c r="AE18">
        <v>4.9222452911183554</v>
      </c>
      <c r="AF18">
        <v>0</v>
      </c>
      <c r="AG18">
        <v>4.5351820188659175</v>
      </c>
      <c r="AH18">
        <v>13.657538899153307</v>
      </c>
      <c r="AI18">
        <v>1.5329321874784707</v>
      </c>
      <c r="AJ18">
        <v>0</v>
      </c>
      <c r="AK18">
        <v>8.3882064565872998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4.2188959850931669</v>
      </c>
      <c r="AZ18">
        <v>4.8595965385474864</v>
      </c>
      <c r="BA18">
        <v>3.4093441904761908</v>
      </c>
      <c r="BB18">
        <v>2.5400098259187622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64.901449487485792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0.48000339971183742</v>
      </c>
      <c r="L19">
        <v>0</v>
      </c>
      <c r="M19">
        <v>0.48000095549094163</v>
      </c>
      <c r="N19">
        <v>0.48000633538434873</v>
      </c>
      <c r="O19">
        <v>0.47998737009438647</v>
      </c>
      <c r="P19">
        <v>0.96001967673572663</v>
      </c>
      <c r="Q19">
        <v>0</v>
      </c>
      <c r="R19">
        <v>0</v>
      </c>
      <c r="S19">
        <v>0</v>
      </c>
      <c r="T19">
        <v>0.74855156249999999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2.650439810968527</v>
      </c>
      <c r="AE19">
        <v>4.9222452911183554</v>
      </c>
      <c r="AF19">
        <v>0</v>
      </c>
      <c r="AG19">
        <v>4.5351820188659175</v>
      </c>
      <c r="AH19">
        <v>13.657538899153307</v>
      </c>
      <c r="AI19">
        <v>1.5329321874784707</v>
      </c>
      <c r="AJ19">
        <v>0</v>
      </c>
      <c r="AK19">
        <v>8.3882064565872998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4.2188959850931669</v>
      </c>
      <c r="AZ19">
        <v>4.8595965385474864</v>
      </c>
      <c r="BA19">
        <v>3.4093441904761908</v>
      </c>
      <c r="BB19">
        <v>2.5400098259187622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64.901415795095247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0.48000339971183742</v>
      </c>
      <c r="L20">
        <v>0</v>
      </c>
      <c r="M20">
        <v>0.48000095549094163</v>
      </c>
      <c r="N20">
        <v>0.48000633538434873</v>
      </c>
      <c r="O20">
        <v>0.47998737009438647</v>
      </c>
      <c r="P20">
        <v>0.96001967673572663</v>
      </c>
      <c r="Q20">
        <v>0</v>
      </c>
      <c r="R20">
        <v>0</v>
      </c>
      <c r="S20">
        <v>0</v>
      </c>
      <c r="T20">
        <v>0.74855156249999999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2.650439810968527</v>
      </c>
      <c r="AE20">
        <v>4.9222452911183554</v>
      </c>
      <c r="AF20">
        <v>0</v>
      </c>
      <c r="AG20">
        <v>4.5351820188659175</v>
      </c>
      <c r="AH20">
        <v>13.657538899153307</v>
      </c>
      <c r="AI20">
        <v>0.35768416840116435</v>
      </c>
      <c r="AJ20">
        <v>0</v>
      </c>
      <c r="AK20">
        <v>8.3882064565872998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4.2188959850931669</v>
      </c>
      <c r="AZ20">
        <v>4.8595965385474864</v>
      </c>
      <c r="BA20">
        <v>3.4093441904761908</v>
      </c>
      <c r="BB20">
        <v>2.5400098259187622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63.726167776017945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0.48000339971183742</v>
      </c>
      <c r="L21">
        <v>0</v>
      </c>
      <c r="M21">
        <v>0.48000095549094163</v>
      </c>
      <c r="N21">
        <v>0.48000633538434873</v>
      </c>
      <c r="O21">
        <v>0.47998737009438647</v>
      </c>
      <c r="P21">
        <v>0.96001967673572663</v>
      </c>
      <c r="Q21">
        <v>0</v>
      </c>
      <c r="R21">
        <v>0</v>
      </c>
      <c r="S21">
        <v>0</v>
      </c>
      <c r="T21">
        <v>0.74855156249999999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2.650439810968527</v>
      </c>
      <c r="AE21">
        <v>4.9222452911183554</v>
      </c>
      <c r="AF21">
        <v>0</v>
      </c>
      <c r="AG21">
        <v>4.5351820188659175</v>
      </c>
      <c r="AH21">
        <v>13.657538899153307</v>
      </c>
      <c r="AI21">
        <v>0.35768416840116435</v>
      </c>
      <c r="AJ21">
        <v>0</v>
      </c>
      <c r="AK21">
        <v>8.3882064565872998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4.2188959850931669</v>
      </c>
      <c r="AZ21">
        <v>4.8595965385474864</v>
      </c>
      <c r="BA21">
        <v>3.4093441904761908</v>
      </c>
      <c r="BB21">
        <v>2.5400098259187622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63.726167776017945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0.48000339971183742</v>
      </c>
      <c r="L22">
        <v>0</v>
      </c>
      <c r="M22">
        <v>0.48000095549094163</v>
      </c>
      <c r="N22">
        <v>0.48000633538434873</v>
      </c>
      <c r="O22">
        <v>0.47998737009438647</v>
      </c>
      <c r="P22">
        <v>0.96001967673572663</v>
      </c>
      <c r="Q22">
        <v>0</v>
      </c>
      <c r="R22">
        <v>0</v>
      </c>
      <c r="S22">
        <v>0</v>
      </c>
      <c r="T22">
        <v>0.74855156249999999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2.650439810968527</v>
      </c>
      <c r="AE22">
        <v>4.9222452911183554</v>
      </c>
      <c r="AF22">
        <v>0</v>
      </c>
      <c r="AG22">
        <v>4.5351820188659175</v>
      </c>
      <c r="AH22">
        <v>13.657538899153307</v>
      </c>
      <c r="AI22">
        <v>0.35768416840116435</v>
      </c>
      <c r="AJ22">
        <v>0</v>
      </c>
      <c r="AK22">
        <v>8.3882064565872998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4.2188959850931669</v>
      </c>
      <c r="AZ22">
        <v>4.8595965385474864</v>
      </c>
      <c r="BA22">
        <v>3.4093441904761908</v>
      </c>
      <c r="BB22">
        <v>2.5400098259187622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63.726167776017945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0.48000339971183742</v>
      </c>
      <c r="L23">
        <v>0</v>
      </c>
      <c r="M23">
        <v>0.48000095549094163</v>
      </c>
      <c r="N23">
        <v>0.48000633538434873</v>
      </c>
      <c r="O23">
        <v>0.47998737009438647</v>
      </c>
      <c r="P23">
        <v>0.96001967673572663</v>
      </c>
      <c r="Q23">
        <v>0</v>
      </c>
      <c r="R23">
        <v>0</v>
      </c>
      <c r="S23">
        <v>0</v>
      </c>
      <c r="T23">
        <v>0.74855156249999999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2.650439810968527</v>
      </c>
      <c r="AE23">
        <v>4.9222452911183554</v>
      </c>
      <c r="AF23">
        <v>0</v>
      </c>
      <c r="AG23">
        <v>4.5351820188659175</v>
      </c>
      <c r="AH23">
        <v>13.657538899153307</v>
      </c>
      <c r="AI23">
        <v>0.35768416840116435</v>
      </c>
      <c r="AJ23">
        <v>0</v>
      </c>
      <c r="AK23">
        <v>8.3882064565872998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4.2188959850931669</v>
      </c>
      <c r="AZ23">
        <v>4.8595965385474864</v>
      </c>
      <c r="BA23">
        <v>3.4093441904761908</v>
      </c>
      <c r="BB23">
        <v>2.5400098259187622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63.726167776017945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0.48000339971183742</v>
      </c>
      <c r="L24">
        <v>0</v>
      </c>
      <c r="M24">
        <v>0.48000095549094163</v>
      </c>
      <c r="N24">
        <v>0.48000633538434873</v>
      </c>
      <c r="O24">
        <v>0.47998737009438647</v>
      </c>
      <c r="P24">
        <v>0.96001967673572663</v>
      </c>
      <c r="Q24">
        <v>0</v>
      </c>
      <c r="R24">
        <v>0</v>
      </c>
      <c r="S24">
        <v>0</v>
      </c>
      <c r="T24">
        <v>0.74855156249999999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2.650439810968527</v>
      </c>
      <c r="AE24">
        <v>4.9222452911183554</v>
      </c>
      <c r="AF24">
        <v>0</v>
      </c>
      <c r="AG24">
        <v>4.5351820188659175</v>
      </c>
      <c r="AH24">
        <v>13.657538899153307</v>
      </c>
      <c r="AI24">
        <v>0.63872172308983255</v>
      </c>
      <c r="AJ24">
        <v>0</v>
      </c>
      <c r="AK24">
        <v>8.3882064565872998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4.2188959850931669</v>
      </c>
      <c r="AZ24">
        <v>4.8595965385474864</v>
      </c>
      <c r="BA24">
        <v>3.4093441904761908</v>
      </c>
      <c r="BB24">
        <v>2.5400098259187622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64.007205330706611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0.48000339971183742</v>
      </c>
      <c r="L25">
        <v>0</v>
      </c>
      <c r="M25">
        <v>0.48000095549094163</v>
      </c>
      <c r="N25">
        <v>0.48000633538434873</v>
      </c>
      <c r="O25">
        <v>0.47998737009438647</v>
      </c>
      <c r="P25">
        <v>0.98999611786516872</v>
      </c>
      <c r="Q25">
        <v>0</v>
      </c>
      <c r="R25">
        <v>0</v>
      </c>
      <c r="S25">
        <v>0</v>
      </c>
      <c r="T25">
        <v>0.74855156249999999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2.650439810968527</v>
      </c>
      <c r="AE25">
        <v>4.9222452911183554</v>
      </c>
      <c r="AF25">
        <v>0</v>
      </c>
      <c r="AG25">
        <v>4.5351820188659175</v>
      </c>
      <c r="AH25">
        <v>13.657538899153307</v>
      </c>
      <c r="AI25">
        <v>1.0219547916523135</v>
      </c>
      <c r="AJ25">
        <v>0</v>
      </c>
      <c r="AK25">
        <v>8.3882064565872998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4.2188959850931669</v>
      </c>
      <c r="AZ25">
        <v>4.8595965385474864</v>
      </c>
      <c r="BA25">
        <v>3.4093441904761908</v>
      </c>
      <c r="BB25">
        <v>2.5400098259187622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64.420414840398536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0.47999979891651801</v>
      </c>
      <c r="L26">
        <v>7.4697822420234894E-5</v>
      </c>
      <c r="M26">
        <v>0.48000095549094163</v>
      </c>
      <c r="N26">
        <v>0.48000633538434873</v>
      </c>
      <c r="O26">
        <v>0.47998737009438647</v>
      </c>
      <c r="P26">
        <v>0.98999611786516872</v>
      </c>
      <c r="Q26">
        <v>0</v>
      </c>
      <c r="R26">
        <v>0</v>
      </c>
      <c r="S26">
        <v>0</v>
      </c>
      <c r="T26">
        <v>0.74855156249999999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2.650439810968527</v>
      </c>
      <c r="AE26">
        <v>4.9222452911183554</v>
      </c>
      <c r="AF26">
        <v>0</v>
      </c>
      <c r="AG26">
        <v>4.5351820188659175</v>
      </c>
      <c r="AH26">
        <v>13.657538899153307</v>
      </c>
      <c r="AI26">
        <v>4.9820297177693469</v>
      </c>
      <c r="AJ26">
        <v>0</v>
      </c>
      <c r="AK26">
        <v>8.3882064565872998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4.2188959850931669</v>
      </c>
      <c r="AZ26">
        <v>4.8595965385474864</v>
      </c>
      <c r="BA26">
        <v>3.4093441904761908</v>
      </c>
      <c r="BB26">
        <v>2.5400098259187622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68.380560863542669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0.48000339971183742</v>
      </c>
      <c r="L27">
        <v>0</v>
      </c>
      <c r="M27">
        <v>0.48000095549094163</v>
      </c>
      <c r="N27">
        <v>0.48000633538434873</v>
      </c>
      <c r="O27">
        <v>0.47998737009438647</v>
      </c>
      <c r="P27">
        <v>0.98999611786516872</v>
      </c>
      <c r="Q27">
        <v>0</v>
      </c>
      <c r="R27">
        <v>0</v>
      </c>
      <c r="S27">
        <v>0</v>
      </c>
      <c r="T27">
        <v>0.74855156249999999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2.650439810968527</v>
      </c>
      <c r="AE27">
        <v>4.9222452911183554</v>
      </c>
      <c r="AF27">
        <v>0</v>
      </c>
      <c r="AG27">
        <v>4.5351820188659175</v>
      </c>
      <c r="AH27">
        <v>13.657538899153307</v>
      </c>
      <c r="AI27">
        <v>6.6427063192829472</v>
      </c>
      <c r="AJ27">
        <v>0</v>
      </c>
      <c r="AK27">
        <v>8.3882064565872998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4.2188959850931669</v>
      </c>
      <c r="AZ27">
        <v>4.8595965385474864</v>
      </c>
      <c r="BA27">
        <v>3.4093441904761908</v>
      </c>
      <c r="BB27">
        <v>2.5400098259187622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70.041166368029167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0.47999626431718057</v>
      </c>
      <c r="L28">
        <v>0</v>
      </c>
      <c r="M28">
        <v>0.48000095549094163</v>
      </c>
      <c r="N28">
        <v>0.48000633538434873</v>
      </c>
      <c r="O28">
        <v>0.47998737009438647</v>
      </c>
      <c r="P28">
        <v>0.98999611786516872</v>
      </c>
      <c r="Q28">
        <v>0</v>
      </c>
      <c r="R28">
        <v>0</v>
      </c>
      <c r="S28">
        <v>0</v>
      </c>
      <c r="T28">
        <v>0.74855156249999999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2.650439810968527</v>
      </c>
      <c r="AE28">
        <v>4.9222452911183554</v>
      </c>
      <c r="AF28">
        <v>0</v>
      </c>
      <c r="AG28">
        <v>4.5351820188659175</v>
      </c>
      <c r="AH28">
        <v>13.657538899153307</v>
      </c>
      <c r="AI28">
        <v>6.6427063192829472</v>
      </c>
      <c r="AJ28">
        <v>0</v>
      </c>
      <c r="AK28">
        <v>8.3882064565872998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4.2188959850931669</v>
      </c>
      <c r="AZ28">
        <v>4.8595965385474864</v>
      </c>
      <c r="BA28">
        <v>3.4093441904761908</v>
      </c>
      <c r="BB28">
        <v>2.5400098259187622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70.041159232634513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0.48000363977111249</v>
      </c>
      <c r="L29">
        <v>7.4697822420234894E-5</v>
      </c>
      <c r="M29">
        <v>0.48000095549094163</v>
      </c>
      <c r="N29">
        <v>0.48000633538434873</v>
      </c>
      <c r="O29">
        <v>0.47998737009438647</v>
      </c>
      <c r="P29">
        <v>0.96014639585014416</v>
      </c>
      <c r="Q29">
        <v>0</v>
      </c>
      <c r="R29">
        <v>0</v>
      </c>
      <c r="S29">
        <v>0</v>
      </c>
      <c r="T29">
        <v>0.74855156249999999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2.650439810968527</v>
      </c>
      <c r="AE29">
        <v>4.9222452911183554</v>
      </c>
      <c r="AF29">
        <v>0</v>
      </c>
      <c r="AG29">
        <v>4.5351820188659175</v>
      </c>
      <c r="AH29">
        <v>13.657538899153307</v>
      </c>
      <c r="AI29">
        <v>6.6427063192829472</v>
      </c>
      <c r="AJ29">
        <v>0</v>
      </c>
      <c r="AK29">
        <v>8.3882064565872998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4.2188959850931669</v>
      </c>
      <c r="AZ29">
        <v>4.8595965385474864</v>
      </c>
      <c r="BA29">
        <v>3.4093441904761908</v>
      </c>
      <c r="BB29">
        <v>2.5400098259187622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70.011391583895843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2.1600815187782816</v>
      </c>
      <c r="L30">
        <v>2.7303479004184258E-5</v>
      </c>
      <c r="M30">
        <v>0.48000095549094163</v>
      </c>
      <c r="N30">
        <v>0.48000633538434873</v>
      </c>
      <c r="O30">
        <v>0.47998737009438647</v>
      </c>
      <c r="P30">
        <v>0.96014639585014416</v>
      </c>
      <c r="Q30">
        <v>0</v>
      </c>
      <c r="R30">
        <v>0</v>
      </c>
      <c r="S30">
        <v>0</v>
      </c>
      <c r="T30">
        <v>0.74855156249999999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2.650439810968527</v>
      </c>
      <c r="AE30">
        <v>4.9222452911183554</v>
      </c>
      <c r="AF30">
        <v>0</v>
      </c>
      <c r="AG30">
        <v>4.5351820188659175</v>
      </c>
      <c r="AH30">
        <v>13.657538899153307</v>
      </c>
      <c r="AI30">
        <v>6.6427063192829472</v>
      </c>
      <c r="AJ30">
        <v>0</v>
      </c>
      <c r="AK30">
        <v>8.3882064565872998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4.2188959850931669</v>
      </c>
      <c r="AZ30">
        <v>4.8595965385474864</v>
      </c>
      <c r="BA30">
        <v>3.4093441904761908</v>
      </c>
      <c r="BB30">
        <v>2.5400098259187622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71.691422068559589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0.47999463079056864</v>
      </c>
      <c r="L31">
        <v>0</v>
      </c>
      <c r="M31">
        <v>0.48000095549094163</v>
      </c>
      <c r="N31">
        <v>0.48000633538434873</v>
      </c>
      <c r="O31">
        <v>0.47998737009438647</v>
      </c>
      <c r="P31">
        <v>0.96014639585014416</v>
      </c>
      <c r="Q31">
        <v>0</v>
      </c>
      <c r="R31">
        <v>0</v>
      </c>
      <c r="S31">
        <v>0</v>
      </c>
      <c r="T31">
        <v>0.75085437788018439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2.650439810968527</v>
      </c>
      <c r="AE31">
        <v>4.9222452911183554</v>
      </c>
      <c r="AF31">
        <v>0</v>
      </c>
      <c r="AG31">
        <v>4.5351820188659175</v>
      </c>
      <c r="AH31">
        <v>13.657538899153307</v>
      </c>
      <c r="AI31">
        <v>4.9820297177693469</v>
      </c>
      <c r="AJ31">
        <v>0</v>
      </c>
      <c r="AK31">
        <v>8.3882064565872998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4.2188959850931669</v>
      </c>
      <c r="AZ31">
        <v>4.8595965385474864</v>
      </c>
      <c r="BA31">
        <v>3.4093441904761908</v>
      </c>
      <c r="BB31">
        <v>2.5400098259187622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68.352934090959465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0.48000999049065241</v>
      </c>
      <c r="L32">
        <v>3.4026641200210829E-5</v>
      </c>
      <c r="M32">
        <v>0.48000095549094163</v>
      </c>
      <c r="N32">
        <v>0.48000633538434873</v>
      </c>
      <c r="O32">
        <v>0.47998737009438647</v>
      </c>
      <c r="P32">
        <v>0.96014639585014416</v>
      </c>
      <c r="Q32">
        <v>0</v>
      </c>
      <c r="R32">
        <v>0</v>
      </c>
      <c r="S32">
        <v>0</v>
      </c>
      <c r="T32">
        <v>0.75085437788018439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2.650439810968527</v>
      </c>
      <c r="AE32">
        <v>4.9222452911183554</v>
      </c>
      <c r="AF32">
        <v>0</v>
      </c>
      <c r="AG32">
        <v>4.5351820188659175</v>
      </c>
      <c r="AH32">
        <v>13.657538899153307</v>
      </c>
      <c r="AI32">
        <v>0.63872172308983255</v>
      </c>
      <c r="AJ32">
        <v>0</v>
      </c>
      <c r="AK32">
        <v>8.3882064565872998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4.2188959850931669</v>
      </c>
      <c r="AZ32">
        <v>4.8595965385474864</v>
      </c>
      <c r="BA32">
        <v>3.4093441904761908</v>
      </c>
      <c r="BB32">
        <v>2.5400098259187622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64.009675482621219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0.48000999049065241</v>
      </c>
      <c r="L33">
        <v>3.4026641200210829E-5</v>
      </c>
      <c r="M33">
        <v>0.48000095549094163</v>
      </c>
      <c r="N33">
        <v>0.48000633538434873</v>
      </c>
      <c r="O33">
        <v>0.47998737009438647</v>
      </c>
      <c r="P33">
        <v>0.96014639585014416</v>
      </c>
      <c r="Q33">
        <v>0</v>
      </c>
      <c r="R33">
        <v>0</v>
      </c>
      <c r="S33">
        <v>0</v>
      </c>
      <c r="T33">
        <v>0.75187012987012991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2.650439810968527</v>
      </c>
      <c r="AE33">
        <v>4.9222452911183554</v>
      </c>
      <c r="AF33">
        <v>0</v>
      </c>
      <c r="AG33">
        <v>4.5351820188659175</v>
      </c>
      <c r="AH33">
        <v>13.657538899153307</v>
      </c>
      <c r="AI33">
        <v>0.35768416840116435</v>
      </c>
      <c r="AJ33">
        <v>0</v>
      </c>
      <c r="AK33">
        <v>8.3882064565872998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4.2188959850931669</v>
      </c>
      <c r="AZ33">
        <v>4.8595965385474864</v>
      </c>
      <c r="BA33">
        <v>3.4093441904761908</v>
      </c>
      <c r="BB33">
        <v>2.5400098259187622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63.729653679922507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0.48000999049065241</v>
      </c>
      <c r="L34">
        <v>3.4026641200210829E-5</v>
      </c>
      <c r="M34">
        <v>0.48000095549094163</v>
      </c>
      <c r="N34">
        <v>0.48000633538434873</v>
      </c>
      <c r="O34">
        <v>0.47998737009438647</v>
      </c>
      <c r="P34">
        <v>0.96014639585014416</v>
      </c>
      <c r="Q34">
        <v>0</v>
      </c>
      <c r="R34">
        <v>0</v>
      </c>
      <c r="S34">
        <v>0</v>
      </c>
      <c r="T34">
        <v>0.75187012987012991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2.650439810968527</v>
      </c>
      <c r="AE34">
        <v>4.9222452911183554</v>
      </c>
      <c r="AF34">
        <v>0</v>
      </c>
      <c r="AG34">
        <v>4.5351820188659175</v>
      </c>
      <c r="AH34">
        <v>13.657538899153307</v>
      </c>
      <c r="AI34">
        <v>0</v>
      </c>
      <c r="AJ34">
        <v>0</v>
      </c>
      <c r="AK34">
        <v>8.3882064565872998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4.2188959850931669</v>
      </c>
      <c r="AZ34">
        <v>4.8595965385474864</v>
      </c>
      <c r="BA34">
        <v>3.4093441904761908</v>
      </c>
      <c r="BB34">
        <v>2.5400098259187622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63.371969511521343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0.48000999049065241</v>
      </c>
      <c r="L35">
        <v>0</v>
      </c>
      <c r="M35">
        <v>0.48000095549094163</v>
      </c>
      <c r="N35">
        <v>0.48000633538434873</v>
      </c>
      <c r="O35">
        <v>0.47998737009438647</v>
      </c>
      <c r="P35">
        <v>0.96014639585014416</v>
      </c>
      <c r="Q35">
        <v>0</v>
      </c>
      <c r="R35">
        <v>0</v>
      </c>
      <c r="S35">
        <v>0</v>
      </c>
      <c r="T35">
        <v>0.75187012987012991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2.650439810968527</v>
      </c>
      <c r="AE35">
        <v>4.9222452911183554</v>
      </c>
      <c r="AF35">
        <v>0</v>
      </c>
      <c r="AG35">
        <v>4.5351820188659175</v>
      </c>
      <c r="AH35">
        <v>13.657538899153307</v>
      </c>
      <c r="AI35">
        <v>0</v>
      </c>
      <c r="AJ35">
        <v>0</v>
      </c>
      <c r="AK35">
        <v>8.3882064565872998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4.2188959850931669</v>
      </c>
      <c r="AZ35">
        <v>4.8595965385474864</v>
      </c>
      <c r="BA35">
        <v>3.4093441904761908</v>
      </c>
      <c r="BB35">
        <v>2.5400098259187622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63.37193548488014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0.48000999049065241</v>
      </c>
      <c r="L36">
        <v>0</v>
      </c>
      <c r="M36">
        <v>0.48000095549094163</v>
      </c>
      <c r="N36">
        <v>0.48000633538434873</v>
      </c>
      <c r="O36">
        <v>0.47998737009438647</v>
      </c>
      <c r="P36">
        <v>0.96014639585014416</v>
      </c>
      <c r="Q36">
        <v>0</v>
      </c>
      <c r="R36">
        <v>0</v>
      </c>
      <c r="S36">
        <v>0</v>
      </c>
      <c r="T36">
        <v>0.75187012987012991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2.650439810968527</v>
      </c>
      <c r="AE36">
        <v>4.9222452911183554</v>
      </c>
      <c r="AF36">
        <v>0</v>
      </c>
      <c r="AG36">
        <v>4.5351820188659175</v>
      </c>
      <c r="AH36">
        <v>13.657538899153307</v>
      </c>
      <c r="AI36">
        <v>0</v>
      </c>
      <c r="AJ36">
        <v>0</v>
      </c>
      <c r="AK36">
        <v>8.3882064565872998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4.2188959850931669</v>
      </c>
      <c r="AZ36">
        <v>1.9577589944751381</v>
      </c>
      <c r="BA36">
        <v>3.4093441904761908</v>
      </c>
      <c r="BB36">
        <v>2.5400098259187622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60.47009794080779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0.48000999049065241</v>
      </c>
      <c r="L37">
        <v>0</v>
      </c>
      <c r="M37">
        <v>0.48000095549094163</v>
      </c>
      <c r="N37">
        <v>0.48000633538434873</v>
      </c>
      <c r="O37">
        <v>0.47998737009438647</v>
      </c>
      <c r="P37">
        <v>0.96014639585014416</v>
      </c>
      <c r="Q37">
        <v>0</v>
      </c>
      <c r="R37">
        <v>0</v>
      </c>
      <c r="S37">
        <v>0</v>
      </c>
      <c r="T37">
        <v>0.75187012987012991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2.650439810968527</v>
      </c>
      <c r="AE37">
        <v>4.9222452911183554</v>
      </c>
      <c r="AF37">
        <v>0</v>
      </c>
      <c r="AG37">
        <v>4.5351820188659175</v>
      </c>
      <c r="AH37">
        <v>13.657538899153307</v>
      </c>
      <c r="AI37">
        <v>0</v>
      </c>
      <c r="AJ37">
        <v>0</v>
      </c>
      <c r="AK37">
        <v>8.3882064565872998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4.2188959850931669</v>
      </c>
      <c r="AZ37">
        <v>0</v>
      </c>
      <c r="BA37">
        <v>3.4093441904761908</v>
      </c>
      <c r="BB37">
        <v>2.5400098259187622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58.512338946332648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0.48000999049065241</v>
      </c>
      <c r="L38">
        <v>0</v>
      </c>
      <c r="M38">
        <v>0.48000095549094163</v>
      </c>
      <c r="N38">
        <v>0.48000633538434873</v>
      </c>
      <c r="O38">
        <v>0.47998737009438647</v>
      </c>
      <c r="P38">
        <v>0.96014639585014416</v>
      </c>
      <c r="Q38">
        <v>0</v>
      </c>
      <c r="R38">
        <v>0</v>
      </c>
      <c r="S38">
        <v>0</v>
      </c>
      <c r="T38">
        <v>0.75187012987012991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2.650439810968527</v>
      </c>
      <c r="AE38">
        <v>4.9222452911183554</v>
      </c>
      <c r="AF38">
        <v>0</v>
      </c>
      <c r="AG38">
        <v>4.5351820188659175</v>
      </c>
      <c r="AH38">
        <v>13.657538899153307</v>
      </c>
      <c r="AI38">
        <v>0</v>
      </c>
      <c r="AJ38">
        <v>0</v>
      </c>
      <c r="AK38">
        <v>8.3882064565872998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4.2188959850931669</v>
      </c>
      <c r="AZ38">
        <v>0</v>
      </c>
      <c r="BA38">
        <v>3.4093441904761908</v>
      </c>
      <c r="BB38">
        <v>2.5400098259187622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58.512338946332648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0.48000999049065241</v>
      </c>
      <c r="L39">
        <v>0</v>
      </c>
      <c r="M39">
        <v>0.48000095549094163</v>
      </c>
      <c r="N39">
        <v>0.48000633538434873</v>
      </c>
      <c r="O39">
        <v>0.47998737009438647</v>
      </c>
      <c r="P39">
        <v>0.96014639585014416</v>
      </c>
      <c r="Q39">
        <v>0</v>
      </c>
      <c r="R39">
        <v>0</v>
      </c>
      <c r="S39">
        <v>0</v>
      </c>
      <c r="T39">
        <v>0.75187012987012991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2.9155093361221804</v>
      </c>
      <c r="AD39">
        <v>2.650439810968527</v>
      </c>
      <c r="AE39">
        <v>4.9222452911183554</v>
      </c>
      <c r="AF39">
        <v>0</v>
      </c>
      <c r="AG39">
        <v>4.5351820188659175</v>
      </c>
      <c r="AH39">
        <v>13.657538899153307</v>
      </c>
      <c r="AI39">
        <v>0</v>
      </c>
      <c r="AJ39">
        <v>0</v>
      </c>
      <c r="AK39">
        <v>8.3882064565872998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4.2188959850931669</v>
      </c>
      <c r="AZ39">
        <v>0</v>
      </c>
      <c r="BA39">
        <v>3.4093441904761908</v>
      </c>
      <c r="BB39">
        <v>2.5400098259187622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58.512338946332648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0.48000999049065241</v>
      </c>
      <c r="L40">
        <v>0</v>
      </c>
      <c r="M40">
        <v>0.479993982965713</v>
      </c>
      <c r="N40">
        <v>0.48000971015724592</v>
      </c>
      <c r="O40">
        <v>0.48002581591111837</v>
      </c>
      <c r="P40">
        <v>0.95995617345366491</v>
      </c>
      <c r="Q40">
        <v>0</v>
      </c>
      <c r="R40">
        <v>0</v>
      </c>
      <c r="S40">
        <v>0</v>
      </c>
      <c r="T40">
        <v>0.75187012987012991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2.9155093361221804</v>
      </c>
      <c r="AD40">
        <v>2.650439810968527</v>
      </c>
      <c r="AE40">
        <v>4.9222452911183554</v>
      </c>
      <c r="AF40">
        <v>0</v>
      </c>
      <c r="AG40">
        <v>4.5351820188659175</v>
      </c>
      <c r="AH40">
        <v>13.657538899153307</v>
      </c>
      <c r="AI40">
        <v>0</v>
      </c>
      <c r="AJ40">
        <v>0</v>
      </c>
      <c r="AK40">
        <v>8.3882064565872998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4.2188959850931669</v>
      </c>
      <c r="AZ40">
        <v>0</v>
      </c>
      <c r="BA40">
        <v>3.4093441904761908</v>
      </c>
      <c r="BB40">
        <v>2.5400098259187622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58.512183572000581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0.48000999049065241</v>
      </c>
      <c r="L41">
        <v>0</v>
      </c>
      <c r="M41">
        <v>0.479993982965713</v>
      </c>
      <c r="N41">
        <v>0.48000971015724592</v>
      </c>
      <c r="O41">
        <v>0.48002581591111837</v>
      </c>
      <c r="P41">
        <v>0.95995617345366491</v>
      </c>
      <c r="Q41">
        <v>0</v>
      </c>
      <c r="R41">
        <v>0</v>
      </c>
      <c r="S41">
        <v>0</v>
      </c>
      <c r="T41">
        <v>0.75187012987012991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2.9155093361221804</v>
      </c>
      <c r="AD41">
        <v>2.650439810968527</v>
      </c>
      <c r="AE41">
        <v>4.9222452911183554</v>
      </c>
      <c r="AF41">
        <v>0</v>
      </c>
      <c r="AG41">
        <v>4.5351820188659175</v>
      </c>
      <c r="AH41">
        <v>13.657538899153307</v>
      </c>
      <c r="AI41">
        <v>0</v>
      </c>
      <c r="AJ41">
        <v>0</v>
      </c>
      <c r="AK41">
        <v>8.3882064565872998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4.2188959850931669</v>
      </c>
      <c r="AZ41">
        <v>0</v>
      </c>
      <c r="BA41">
        <v>3.4093441904761908</v>
      </c>
      <c r="BB41">
        <v>2.5400098259187622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58.512183572000581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0.48000999049065241</v>
      </c>
      <c r="L42">
        <v>0</v>
      </c>
      <c r="M42">
        <v>0.479993982965713</v>
      </c>
      <c r="N42">
        <v>0.48000971015724592</v>
      </c>
      <c r="O42">
        <v>0.48002581591111837</v>
      </c>
      <c r="P42">
        <v>0.95995617345366491</v>
      </c>
      <c r="Q42">
        <v>0</v>
      </c>
      <c r="R42">
        <v>0</v>
      </c>
      <c r="S42">
        <v>0</v>
      </c>
      <c r="T42">
        <v>0.75187012987012991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2.9155093361221804</v>
      </c>
      <c r="AD42">
        <v>2.650439810968527</v>
      </c>
      <c r="AE42">
        <v>4.9222452911183554</v>
      </c>
      <c r="AF42">
        <v>0</v>
      </c>
      <c r="AG42">
        <v>4.5351820188659175</v>
      </c>
      <c r="AH42">
        <v>13.657538899153307</v>
      </c>
      <c r="AI42">
        <v>0</v>
      </c>
      <c r="AJ42">
        <v>0</v>
      </c>
      <c r="AK42">
        <v>8.3882064565872998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4.2188959850931669</v>
      </c>
      <c r="AZ42">
        <v>0</v>
      </c>
      <c r="BA42">
        <v>3.4093441904761908</v>
      </c>
      <c r="BB42">
        <v>2.5400098259187622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58.512183572000581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0.48000999049065241</v>
      </c>
      <c r="L43">
        <v>0</v>
      </c>
      <c r="M43">
        <v>0.479993982965713</v>
      </c>
      <c r="N43">
        <v>0.48000971015724592</v>
      </c>
      <c r="O43">
        <v>0.48002581591111837</v>
      </c>
      <c r="P43">
        <v>0.95995617345366491</v>
      </c>
      <c r="Q43">
        <v>0</v>
      </c>
      <c r="R43">
        <v>0</v>
      </c>
      <c r="S43">
        <v>0</v>
      </c>
      <c r="T43">
        <v>0.75187012987012991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2.9155093361221804</v>
      </c>
      <c r="AD43">
        <v>1.7669599300622747</v>
      </c>
      <c r="AE43">
        <v>4.9222452911183554</v>
      </c>
      <c r="AF43">
        <v>0</v>
      </c>
      <c r="AG43">
        <v>4.5351820188659175</v>
      </c>
      <c r="AH43">
        <v>13.657538899153307</v>
      </c>
      <c r="AI43">
        <v>0</v>
      </c>
      <c r="AJ43">
        <v>0</v>
      </c>
      <c r="AK43">
        <v>8.3882064565872998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4.2188959850931669</v>
      </c>
      <c r="AZ43">
        <v>0</v>
      </c>
      <c r="BA43">
        <v>3.4093441904761908</v>
      </c>
      <c r="BB43">
        <v>2.5400098259187622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57.628703691094316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0.48000999049065241</v>
      </c>
      <c r="L44">
        <v>0</v>
      </c>
      <c r="M44">
        <v>0.479993982965713</v>
      </c>
      <c r="N44">
        <v>0.48000971015724592</v>
      </c>
      <c r="O44">
        <v>0.48002581591111837</v>
      </c>
      <c r="P44">
        <v>0.95995617345366491</v>
      </c>
      <c r="Q44">
        <v>0</v>
      </c>
      <c r="R44">
        <v>0</v>
      </c>
      <c r="S44">
        <v>0</v>
      </c>
      <c r="T44">
        <v>0.75187012987012991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2.9155093361221804</v>
      </c>
      <c r="AD44">
        <v>1.7669599300622747</v>
      </c>
      <c r="AE44">
        <v>4.9222452911183554</v>
      </c>
      <c r="AF44">
        <v>0</v>
      </c>
      <c r="AG44">
        <v>4.5351820188659175</v>
      </c>
      <c r="AH44">
        <v>13.657538899153307</v>
      </c>
      <c r="AI44">
        <v>0</v>
      </c>
      <c r="AJ44">
        <v>0</v>
      </c>
      <c r="AK44">
        <v>8.3882064565872998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4.2188959850931669</v>
      </c>
      <c r="AZ44">
        <v>0</v>
      </c>
      <c r="BA44">
        <v>3.4093441904761908</v>
      </c>
      <c r="BB44">
        <v>2.5400098259187622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57.628703691094316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0.47999847623196285</v>
      </c>
      <c r="L45">
        <v>0</v>
      </c>
      <c r="M45">
        <v>0.479993982965713</v>
      </c>
      <c r="N45">
        <v>0.48000971015724592</v>
      </c>
      <c r="O45">
        <v>0.48002581591111837</v>
      </c>
      <c r="P45">
        <v>0.95995617345366491</v>
      </c>
      <c r="Q45">
        <v>0</v>
      </c>
      <c r="R45">
        <v>0</v>
      </c>
      <c r="S45">
        <v>0</v>
      </c>
      <c r="T45">
        <v>0.75187012987012991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2.9155093361221804</v>
      </c>
      <c r="AD45">
        <v>1.7669599300622747</v>
      </c>
      <c r="AE45">
        <v>4.9222452911183554</v>
      </c>
      <c r="AF45">
        <v>0</v>
      </c>
      <c r="AG45">
        <v>4.5351820188659175</v>
      </c>
      <c r="AH45">
        <v>13.657538899153307</v>
      </c>
      <c r="AI45">
        <v>0</v>
      </c>
      <c r="AJ45">
        <v>0</v>
      </c>
      <c r="AK45">
        <v>8.3882064565872998</v>
      </c>
      <c r="AL45">
        <v>0</v>
      </c>
      <c r="AM45">
        <v>0</v>
      </c>
      <c r="AN45">
        <v>7.0259325874958756E-2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4.2188959850931669</v>
      </c>
      <c r="AZ45">
        <v>0</v>
      </c>
      <c r="BA45">
        <v>3.4093441904761908</v>
      </c>
      <c r="BB45">
        <v>2.5400098259187622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57.628692176835628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0.47999847623196285</v>
      </c>
      <c r="L46">
        <v>0</v>
      </c>
      <c r="M46">
        <v>0.479993982965713</v>
      </c>
      <c r="N46">
        <v>0.48000971015724592</v>
      </c>
      <c r="O46">
        <v>0.48002581591111837</v>
      </c>
      <c r="P46">
        <v>0.95995617345366491</v>
      </c>
      <c r="Q46">
        <v>0</v>
      </c>
      <c r="R46">
        <v>0</v>
      </c>
      <c r="S46">
        <v>0</v>
      </c>
      <c r="T46">
        <v>0.75187012987012991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2.9155093361221804</v>
      </c>
      <c r="AD46">
        <v>1.7669599300622747</v>
      </c>
      <c r="AE46">
        <v>4.9222452911183554</v>
      </c>
      <c r="AF46">
        <v>0</v>
      </c>
      <c r="AG46">
        <v>4.5351820188659175</v>
      </c>
      <c r="AH46">
        <v>13.657538899153307</v>
      </c>
      <c r="AI46">
        <v>0</v>
      </c>
      <c r="AJ46">
        <v>0</v>
      </c>
      <c r="AK46">
        <v>8.3882064565872998</v>
      </c>
      <c r="AL46">
        <v>0</v>
      </c>
      <c r="AM46">
        <v>0</v>
      </c>
      <c r="AN46">
        <v>7.0259325874958756E-2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4.2188959850931669</v>
      </c>
      <c r="AZ46">
        <v>0</v>
      </c>
      <c r="BA46">
        <v>3.4093441904761908</v>
      </c>
      <c r="BB46">
        <v>2.5400098259187622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57.628692176835628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0.47999847623196285</v>
      </c>
      <c r="L47">
        <v>0</v>
      </c>
      <c r="M47">
        <v>0.479993982965713</v>
      </c>
      <c r="N47">
        <v>0.48000971015724592</v>
      </c>
      <c r="O47">
        <v>0.48002581591111837</v>
      </c>
      <c r="P47">
        <v>0.95995617345366491</v>
      </c>
      <c r="Q47">
        <v>0</v>
      </c>
      <c r="R47">
        <v>0</v>
      </c>
      <c r="S47">
        <v>0</v>
      </c>
      <c r="T47">
        <v>0.75187012987012991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4.5436125673074761</v>
      </c>
      <c r="AC47">
        <v>2.9155093361221804</v>
      </c>
      <c r="AD47">
        <v>1.7669599300622747</v>
      </c>
      <c r="AE47">
        <v>4.9222452911183554</v>
      </c>
      <c r="AF47">
        <v>0</v>
      </c>
      <c r="AG47">
        <v>4.5351820188659175</v>
      </c>
      <c r="AH47">
        <v>13.657538899153307</v>
      </c>
      <c r="AI47">
        <v>0</v>
      </c>
      <c r="AJ47">
        <v>0</v>
      </c>
      <c r="AK47">
        <v>8.3882064565872998</v>
      </c>
      <c r="AL47">
        <v>0</v>
      </c>
      <c r="AM47">
        <v>0</v>
      </c>
      <c r="AN47">
        <v>7.0259325874958756E-2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4.2188959850931669</v>
      </c>
      <c r="AZ47">
        <v>0</v>
      </c>
      <c r="BA47">
        <v>3.4093441904761908</v>
      </c>
      <c r="BB47">
        <v>2.5400098259187622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57.628692176835628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0.47999847623196285</v>
      </c>
      <c r="L48">
        <v>0</v>
      </c>
      <c r="M48">
        <v>0.479993982965713</v>
      </c>
      <c r="N48">
        <v>0.48000971015724592</v>
      </c>
      <c r="O48">
        <v>0.48002581591111837</v>
      </c>
      <c r="P48">
        <v>0.95995617345366491</v>
      </c>
      <c r="Q48">
        <v>0</v>
      </c>
      <c r="R48">
        <v>0</v>
      </c>
      <c r="S48">
        <v>0</v>
      </c>
      <c r="T48">
        <v>0.75187012987012991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4.5436125673074761</v>
      </c>
      <c r="AC48">
        <v>2.9155093361221804</v>
      </c>
      <c r="AD48">
        <v>1.7669599300622747</v>
      </c>
      <c r="AE48">
        <v>4.9222452911183554</v>
      </c>
      <c r="AF48">
        <v>0</v>
      </c>
      <c r="AG48">
        <v>4.5351820188659175</v>
      </c>
      <c r="AH48">
        <v>13.657538899153307</v>
      </c>
      <c r="AI48">
        <v>0</v>
      </c>
      <c r="AJ48">
        <v>0</v>
      </c>
      <c r="AK48">
        <v>8.3882064565872998</v>
      </c>
      <c r="AL48">
        <v>0</v>
      </c>
      <c r="AM48">
        <v>0</v>
      </c>
      <c r="AN48">
        <v>7.0259325874958756E-2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4.2188959850931669</v>
      </c>
      <c r="AZ48">
        <v>0</v>
      </c>
      <c r="BA48">
        <v>3.4093441904761908</v>
      </c>
      <c r="BB48">
        <v>2.5400098259187622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57.628692176835628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0.47999847623196285</v>
      </c>
      <c r="L49">
        <v>0</v>
      </c>
      <c r="M49">
        <v>0.479993982965713</v>
      </c>
      <c r="N49">
        <v>0.48000971015724592</v>
      </c>
      <c r="O49">
        <v>0.48002581591111837</v>
      </c>
      <c r="P49">
        <v>0.95995617345366491</v>
      </c>
      <c r="Q49">
        <v>0</v>
      </c>
      <c r="R49">
        <v>0</v>
      </c>
      <c r="S49">
        <v>0</v>
      </c>
      <c r="T49">
        <v>0.75187012987012991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4.5436125673074761</v>
      </c>
      <c r="AC49">
        <v>2.9155093361221804</v>
      </c>
      <c r="AD49">
        <v>1.7669599300622747</v>
      </c>
      <c r="AE49">
        <v>4.9222452911183554</v>
      </c>
      <c r="AF49">
        <v>0</v>
      </c>
      <c r="AG49">
        <v>4.5351820188659175</v>
      </c>
      <c r="AH49">
        <v>13.657538899153307</v>
      </c>
      <c r="AI49">
        <v>0</v>
      </c>
      <c r="AJ49">
        <v>0</v>
      </c>
      <c r="AK49">
        <v>8.3882064565872998</v>
      </c>
      <c r="AL49">
        <v>0</v>
      </c>
      <c r="AM49">
        <v>0</v>
      </c>
      <c r="AN49">
        <v>7.0259325874958756E-2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4.2188959850931669</v>
      </c>
      <c r="AZ49">
        <v>0</v>
      </c>
      <c r="BA49">
        <v>3.4093441904761908</v>
      </c>
      <c r="BB49">
        <v>2.5400098259187622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57.628692176835628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0.47999847623196285</v>
      </c>
      <c r="L50">
        <v>0</v>
      </c>
      <c r="M50">
        <v>0.479993982965713</v>
      </c>
      <c r="N50">
        <v>0.48000971015724592</v>
      </c>
      <c r="O50">
        <v>0.48002581591111837</v>
      </c>
      <c r="P50">
        <v>0.95995617345366491</v>
      </c>
      <c r="Q50">
        <v>0</v>
      </c>
      <c r="R50">
        <v>0</v>
      </c>
      <c r="S50">
        <v>0</v>
      </c>
      <c r="T50">
        <v>0.75187012987012991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4.5436125673074761</v>
      </c>
      <c r="AC50">
        <v>2.9155093361221804</v>
      </c>
      <c r="AD50">
        <v>1.7669599300622747</v>
      </c>
      <c r="AE50">
        <v>4.9222452911183554</v>
      </c>
      <c r="AF50">
        <v>0</v>
      </c>
      <c r="AG50">
        <v>4.5351820188659175</v>
      </c>
      <c r="AH50">
        <v>13.657538899153307</v>
      </c>
      <c r="AI50">
        <v>0</v>
      </c>
      <c r="AJ50">
        <v>0</v>
      </c>
      <c r="AK50">
        <v>8.3882064565872998</v>
      </c>
      <c r="AL50">
        <v>0</v>
      </c>
      <c r="AM50">
        <v>0</v>
      </c>
      <c r="AN50">
        <v>7.0259325874958756E-2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4.2188959850931669</v>
      </c>
      <c r="AZ50">
        <v>1.168322818604651</v>
      </c>
      <c r="BA50">
        <v>3.4093441904761908</v>
      </c>
      <c r="BB50">
        <v>2.5400098259187622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58.797014995440279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0.47999847623196285</v>
      </c>
      <c r="L51">
        <v>0</v>
      </c>
      <c r="M51">
        <v>0.479993982965713</v>
      </c>
      <c r="N51">
        <v>0.48000971015724592</v>
      </c>
      <c r="O51">
        <v>0.48002581591111837</v>
      </c>
      <c r="P51">
        <v>0.95995617345366491</v>
      </c>
      <c r="Q51">
        <v>0</v>
      </c>
      <c r="R51">
        <v>0</v>
      </c>
      <c r="S51">
        <v>0</v>
      </c>
      <c r="T51">
        <v>0.75187012987012991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4.5436125673074761</v>
      </c>
      <c r="AC51">
        <v>2.9155093361221804</v>
      </c>
      <c r="AD51">
        <v>1.7669599300622747</v>
      </c>
      <c r="AE51">
        <v>4.9222452911183554</v>
      </c>
      <c r="AF51">
        <v>0</v>
      </c>
      <c r="AG51">
        <v>4.5351820188659175</v>
      </c>
      <c r="AH51">
        <v>13.657538899153307</v>
      </c>
      <c r="AI51">
        <v>0</v>
      </c>
      <c r="AJ51">
        <v>0</v>
      </c>
      <c r="AK51">
        <v>8.3882064565872998</v>
      </c>
      <c r="AL51">
        <v>0</v>
      </c>
      <c r="AM51">
        <v>0</v>
      </c>
      <c r="AN51">
        <v>7.0259325874958756E-2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4.2188959850931669</v>
      </c>
      <c r="AZ51">
        <v>2.0810037083333333</v>
      </c>
      <c r="BA51">
        <v>3.4093441904761908</v>
      </c>
      <c r="BB51">
        <v>0.21027758450704226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57.379963643757243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0.47999847623196285</v>
      </c>
      <c r="L52">
        <v>0</v>
      </c>
      <c r="M52">
        <v>0.479993982965713</v>
      </c>
      <c r="N52">
        <v>0.48000971015724592</v>
      </c>
      <c r="O52">
        <v>0.48002581591111837</v>
      </c>
      <c r="P52">
        <v>0.95995617345366491</v>
      </c>
      <c r="Q52">
        <v>0</v>
      </c>
      <c r="R52">
        <v>0</v>
      </c>
      <c r="S52">
        <v>0</v>
      </c>
      <c r="T52">
        <v>0.75187012987012991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4.5436125673074761</v>
      </c>
      <c r="AC52">
        <v>2.9155093361221804</v>
      </c>
      <c r="AD52">
        <v>1.7669599300622747</v>
      </c>
      <c r="AE52">
        <v>4.9222452911183554</v>
      </c>
      <c r="AF52">
        <v>0</v>
      </c>
      <c r="AG52">
        <v>4.5351820188659175</v>
      </c>
      <c r="AH52">
        <v>13.657538899153307</v>
      </c>
      <c r="AI52">
        <v>0</v>
      </c>
      <c r="AJ52">
        <v>0</v>
      </c>
      <c r="AK52">
        <v>8.3882064565872998</v>
      </c>
      <c r="AL52">
        <v>0</v>
      </c>
      <c r="AM52">
        <v>0</v>
      </c>
      <c r="AN52">
        <v>7.0259325874958756E-2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4.2188959850931669</v>
      </c>
      <c r="AZ52">
        <v>3.5680185957446806</v>
      </c>
      <c r="BA52">
        <v>3.4093441904761908</v>
      </c>
      <c r="BB52">
        <v>0.21027758450704226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58.866978531168591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0.47999847623196285</v>
      </c>
      <c r="L53">
        <v>0</v>
      </c>
      <c r="M53">
        <v>0.479993982965713</v>
      </c>
      <c r="N53">
        <v>0.48000971015724592</v>
      </c>
      <c r="O53">
        <v>0.48002581591111837</v>
      </c>
      <c r="P53">
        <v>0.95995617345366491</v>
      </c>
      <c r="Q53">
        <v>0</v>
      </c>
      <c r="R53">
        <v>0</v>
      </c>
      <c r="S53">
        <v>0</v>
      </c>
      <c r="T53">
        <v>0.75187012987012991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4.5436125673074761</v>
      </c>
      <c r="AC53">
        <v>2.9155093361221804</v>
      </c>
      <c r="AD53">
        <v>1.7669599300622747</v>
      </c>
      <c r="AE53">
        <v>4.9222452911183554</v>
      </c>
      <c r="AF53">
        <v>0</v>
      </c>
      <c r="AG53">
        <v>4.5351820188659175</v>
      </c>
      <c r="AH53">
        <v>13.657538899153307</v>
      </c>
      <c r="AI53">
        <v>0</v>
      </c>
      <c r="AJ53">
        <v>0</v>
      </c>
      <c r="AK53">
        <v>8.3882064565872998</v>
      </c>
      <c r="AL53">
        <v>0</v>
      </c>
      <c r="AM53">
        <v>0</v>
      </c>
      <c r="AN53">
        <v>7.0259325874958756E-2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4.2188959850931669</v>
      </c>
      <c r="AZ53">
        <v>4.8595965385474864</v>
      </c>
      <c r="BA53">
        <v>3.4093441904761908</v>
      </c>
      <c r="BB53">
        <v>0.21027758450704226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60.158556473971394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0.47999847623196285</v>
      </c>
      <c r="L54">
        <v>0</v>
      </c>
      <c r="M54">
        <v>0.479993982965713</v>
      </c>
      <c r="N54">
        <v>0.48000971015724592</v>
      </c>
      <c r="O54">
        <v>0.48002581591111837</v>
      </c>
      <c r="P54">
        <v>0.95995617345366491</v>
      </c>
      <c r="Q54">
        <v>0</v>
      </c>
      <c r="R54">
        <v>0</v>
      </c>
      <c r="S54">
        <v>0</v>
      </c>
      <c r="T54">
        <v>0.75187012987012991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4.5436125673074761</v>
      </c>
      <c r="AC54">
        <v>2.9155093361221804</v>
      </c>
      <c r="AD54">
        <v>1.7669599300622747</v>
      </c>
      <c r="AE54">
        <v>4.9222452911183554</v>
      </c>
      <c r="AF54">
        <v>0</v>
      </c>
      <c r="AG54">
        <v>4.5351820188659175</v>
      </c>
      <c r="AH54">
        <v>13.657538899153307</v>
      </c>
      <c r="AI54">
        <v>0</v>
      </c>
      <c r="AJ54">
        <v>0</v>
      </c>
      <c r="AK54">
        <v>8.3882064565872998</v>
      </c>
      <c r="AL54">
        <v>0</v>
      </c>
      <c r="AM54">
        <v>0</v>
      </c>
      <c r="AN54">
        <v>7.0259325874958756E-2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4.2188959850931669</v>
      </c>
      <c r="AZ54">
        <v>4.8595965385474864</v>
      </c>
      <c r="BA54">
        <v>3.4093441904761908</v>
      </c>
      <c r="BB54">
        <v>0.21027758450704226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60.158556473971394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0.48000429713030329</v>
      </c>
      <c r="L55">
        <v>0</v>
      </c>
      <c r="M55">
        <v>0.479993982965713</v>
      </c>
      <c r="N55">
        <v>0.48000971015724592</v>
      </c>
      <c r="O55">
        <v>0.48002581591111837</v>
      </c>
      <c r="P55">
        <v>0.95995617345366491</v>
      </c>
      <c r="Q55">
        <v>0</v>
      </c>
      <c r="R55">
        <v>0</v>
      </c>
      <c r="S55">
        <v>0</v>
      </c>
      <c r="T55">
        <v>0.75187012987012991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4.5436125673074761</v>
      </c>
      <c r="AC55">
        <v>2.9155093361221804</v>
      </c>
      <c r="AD55">
        <v>1.7669599300622747</v>
      </c>
      <c r="AE55">
        <v>4.9222452911183554</v>
      </c>
      <c r="AF55">
        <v>0</v>
      </c>
      <c r="AG55">
        <v>4.5351820188659175</v>
      </c>
      <c r="AH55">
        <v>13.657538899153307</v>
      </c>
      <c r="AI55">
        <v>0.35768416840116435</v>
      </c>
      <c r="AJ55">
        <v>0</v>
      </c>
      <c r="AK55">
        <v>8.3882064565872998</v>
      </c>
      <c r="AL55">
        <v>0</v>
      </c>
      <c r="AM55">
        <v>0</v>
      </c>
      <c r="AN55">
        <v>7.0259325874958756E-2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4.2188959850931669</v>
      </c>
      <c r="AZ55">
        <v>4.8595965385474864</v>
      </c>
      <c r="BA55">
        <v>3.4093441904761908</v>
      </c>
      <c r="BB55">
        <v>0.21027758450704226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60.516246463270903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0.48000429713030329</v>
      </c>
      <c r="L56">
        <v>0</v>
      </c>
      <c r="M56">
        <v>0.479993982965713</v>
      </c>
      <c r="N56">
        <v>0.48000971015724592</v>
      </c>
      <c r="O56">
        <v>0.48002581591111837</v>
      </c>
      <c r="P56">
        <v>0.95995617345366491</v>
      </c>
      <c r="Q56">
        <v>0</v>
      </c>
      <c r="R56">
        <v>0</v>
      </c>
      <c r="S56">
        <v>0</v>
      </c>
      <c r="T56">
        <v>0.75187012987012991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4.5436125673074761</v>
      </c>
      <c r="AC56">
        <v>2.9155093361221804</v>
      </c>
      <c r="AD56">
        <v>1.7669599300622747</v>
      </c>
      <c r="AE56">
        <v>4.9222452911183554</v>
      </c>
      <c r="AF56">
        <v>0</v>
      </c>
      <c r="AG56">
        <v>4.5351820188659175</v>
      </c>
      <c r="AH56">
        <v>13.657538899153307</v>
      </c>
      <c r="AI56">
        <v>0.35768416840116435</v>
      </c>
      <c r="AJ56">
        <v>0</v>
      </c>
      <c r="AK56">
        <v>8.3882064565872998</v>
      </c>
      <c r="AL56">
        <v>0</v>
      </c>
      <c r="AM56">
        <v>0</v>
      </c>
      <c r="AN56">
        <v>7.0259325874958756E-2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4.2188959850931669</v>
      </c>
      <c r="AZ56">
        <v>4.8595965385474864</v>
      </c>
      <c r="BA56">
        <v>3.4093441904761908</v>
      </c>
      <c r="BB56">
        <v>0.21027758450704226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60.516246463270903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0.48000429713030329</v>
      </c>
      <c r="L57">
        <v>0</v>
      </c>
      <c r="M57">
        <v>0.479993982965713</v>
      </c>
      <c r="N57">
        <v>0.48000971015724592</v>
      </c>
      <c r="O57">
        <v>0.48002581591111837</v>
      </c>
      <c r="P57">
        <v>0.93995708650671361</v>
      </c>
      <c r="Q57">
        <v>0</v>
      </c>
      <c r="R57">
        <v>0</v>
      </c>
      <c r="S57">
        <v>0</v>
      </c>
      <c r="T57">
        <v>0.75187012987012991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4.5436125673074761</v>
      </c>
      <c r="AC57">
        <v>2.9155093361221804</v>
      </c>
      <c r="AD57">
        <v>1.7669599300622747</v>
      </c>
      <c r="AE57">
        <v>4.9222452911183554</v>
      </c>
      <c r="AF57">
        <v>0</v>
      </c>
      <c r="AG57">
        <v>4.5351820188659175</v>
      </c>
      <c r="AH57">
        <v>13.657538899153307</v>
      </c>
      <c r="AI57">
        <v>0.35768416840116435</v>
      </c>
      <c r="AJ57">
        <v>0</v>
      </c>
      <c r="AK57">
        <v>8.3882064565872998</v>
      </c>
      <c r="AL57">
        <v>0</v>
      </c>
      <c r="AM57">
        <v>0</v>
      </c>
      <c r="AN57">
        <v>7.0259325874958756E-2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4.2188959850931669</v>
      </c>
      <c r="AZ57">
        <v>4.8595965385474864</v>
      </c>
      <c r="BA57">
        <v>3.4093441904761908</v>
      </c>
      <c r="BB57">
        <v>0.21027758450704226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60.49624737632395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0.48000287835745886</v>
      </c>
      <c r="L58">
        <v>0</v>
      </c>
      <c r="M58">
        <v>0.48000095549094163</v>
      </c>
      <c r="N58">
        <v>0.48000633538434873</v>
      </c>
      <c r="O58">
        <v>0.47998737009438647</v>
      </c>
      <c r="P58">
        <v>0.94003498455509449</v>
      </c>
      <c r="Q58">
        <v>0</v>
      </c>
      <c r="R58">
        <v>0</v>
      </c>
      <c r="S58">
        <v>0</v>
      </c>
      <c r="T58">
        <v>0.75187012987012991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4.5436125673074761</v>
      </c>
      <c r="AC58">
        <v>2.9155093361221804</v>
      </c>
      <c r="AD58">
        <v>1.7669599300622747</v>
      </c>
      <c r="AE58">
        <v>4.9222452911183554</v>
      </c>
      <c r="AF58">
        <v>0</v>
      </c>
      <c r="AG58">
        <v>4.5351820188659175</v>
      </c>
      <c r="AH58">
        <v>13.657538899153307</v>
      </c>
      <c r="AI58">
        <v>0.35768416840116435</v>
      </c>
      <c r="AJ58">
        <v>0</v>
      </c>
      <c r="AK58">
        <v>8.3882064565872998</v>
      </c>
      <c r="AL58">
        <v>0</v>
      </c>
      <c r="AM58">
        <v>0</v>
      </c>
      <c r="AN58">
        <v>7.0259325874958756E-2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4.2188959850931669</v>
      </c>
      <c r="AZ58">
        <v>4.8595965385474864</v>
      </c>
      <c r="BA58">
        <v>3.4093441904761908</v>
      </c>
      <c r="BB58">
        <v>0.21027758450704226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60.496289007535083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0.47999779069376769</v>
      </c>
      <c r="L59">
        <v>0</v>
      </c>
      <c r="M59">
        <v>0.48000095549094163</v>
      </c>
      <c r="N59">
        <v>0.48000633538434873</v>
      </c>
      <c r="O59">
        <v>0.47998737009438647</v>
      </c>
      <c r="P59">
        <v>0.9601335610192222</v>
      </c>
      <c r="Q59">
        <v>0</v>
      </c>
      <c r="R59">
        <v>0</v>
      </c>
      <c r="S59">
        <v>0</v>
      </c>
      <c r="T59">
        <v>0.75085437788018439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4.5436125673074761</v>
      </c>
      <c r="AC59">
        <v>2.9155093361221804</v>
      </c>
      <c r="AD59">
        <v>1.7669599300622747</v>
      </c>
      <c r="AE59">
        <v>4.9222452911183554</v>
      </c>
      <c r="AF59">
        <v>0</v>
      </c>
      <c r="AG59">
        <v>4.5351820188659175</v>
      </c>
      <c r="AH59">
        <v>13.657538899153307</v>
      </c>
      <c r="AI59">
        <v>0.35768416840116435</v>
      </c>
      <c r="AJ59">
        <v>0</v>
      </c>
      <c r="AK59">
        <v>8.3882064565872998</v>
      </c>
      <c r="AL59">
        <v>0</v>
      </c>
      <c r="AM59">
        <v>0</v>
      </c>
      <c r="AN59">
        <v>7.0259325874958756E-2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4.2188959850931669</v>
      </c>
      <c r="AZ59">
        <v>4.8595965385474864</v>
      </c>
      <c r="BA59">
        <v>3.4093441904761908</v>
      </c>
      <c r="BB59">
        <v>0.21027758450704226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60.515366744345577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0.47999600115337687</v>
      </c>
      <c r="L60">
        <v>0</v>
      </c>
      <c r="M60">
        <v>0.48000095549094163</v>
      </c>
      <c r="N60">
        <v>0.48000633538434873</v>
      </c>
      <c r="O60">
        <v>0.47998737009438647</v>
      </c>
      <c r="P60">
        <v>0.9601335610192222</v>
      </c>
      <c r="Q60">
        <v>0</v>
      </c>
      <c r="R60">
        <v>0</v>
      </c>
      <c r="S60">
        <v>0</v>
      </c>
      <c r="T60">
        <v>0.75085437788018439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4.5436125673074761</v>
      </c>
      <c r="AC60">
        <v>2.9155093361221804</v>
      </c>
      <c r="AD60">
        <v>1.7669599300622747</v>
      </c>
      <c r="AE60">
        <v>4.9222452911183554</v>
      </c>
      <c r="AF60">
        <v>0</v>
      </c>
      <c r="AG60">
        <v>4.5351820188659175</v>
      </c>
      <c r="AH60">
        <v>13.657538899153307</v>
      </c>
      <c r="AI60">
        <v>1.4051878602147949</v>
      </c>
      <c r="AJ60">
        <v>0</v>
      </c>
      <c r="AK60">
        <v>8.3882064565872998</v>
      </c>
      <c r="AL60">
        <v>0</v>
      </c>
      <c r="AM60">
        <v>0</v>
      </c>
      <c r="AN60">
        <v>7.0259325874958756E-2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4.2188959850931669</v>
      </c>
      <c r="AZ60">
        <v>4.8595965385474864</v>
      </c>
      <c r="BA60">
        <v>3.4093441904761908</v>
      </c>
      <c r="BB60">
        <v>0.21027758450704226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61.562868646618817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0.41999650100920488</v>
      </c>
      <c r="L61">
        <v>0</v>
      </c>
      <c r="M61">
        <v>0.48000095549094163</v>
      </c>
      <c r="N61">
        <v>0.48000633538434873</v>
      </c>
      <c r="O61">
        <v>0.47998737009438647</v>
      </c>
      <c r="P61">
        <v>0.9601335610192222</v>
      </c>
      <c r="Q61">
        <v>0</v>
      </c>
      <c r="R61">
        <v>0</v>
      </c>
      <c r="S61">
        <v>0</v>
      </c>
      <c r="T61">
        <v>0.75085437788018439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4.5436125673074761</v>
      </c>
      <c r="AC61">
        <v>2.9155093361221804</v>
      </c>
      <c r="AD61">
        <v>1.7669599300622747</v>
      </c>
      <c r="AE61">
        <v>4.9222452911183554</v>
      </c>
      <c r="AF61">
        <v>0</v>
      </c>
      <c r="AG61">
        <v>4.5351820188659175</v>
      </c>
      <c r="AH61">
        <v>13.657538899153307</v>
      </c>
      <c r="AI61">
        <v>1.4051878602147949</v>
      </c>
      <c r="AJ61">
        <v>0</v>
      </c>
      <c r="AK61">
        <v>8.3882064565872998</v>
      </c>
      <c r="AL61">
        <v>0</v>
      </c>
      <c r="AM61">
        <v>0</v>
      </c>
      <c r="AN61">
        <v>7.0259325874958756E-2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4.2188959850931669</v>
      </c>
      <c r="AZ61">
        <v>4.8595965385474864</v>
      </c>
      <c r="BA61">
        <v>3.4093441904761908</v>
      </c>
      <c r="BB61">
        <v>0.21027758450704226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61.502869146474644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0.42000736166183344</v>
      </c>
      <c r="L62">
        <v>0</v>
      </c>
      <c r="M62">
        <v>0.48000095549094163</v>
      </c>
      <c r="N62">
        <v>0.48000633538434873</v>
      </c>
      <c r="O62">
        <v>0.47998737009438647</v>
      </c>
      <c r="P62">
        <v>0.9601335610192222</v>
      </c>
      <c r="Q62">
        <v>0</v>
      </c>
      <c r="R62">
        <v>0</v>
      </c>
      <c r="S62">
        <v>0</v>
      </c>
      <c r="T62">
        <v>0.75085437788018439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4.5436125673074761</v>
      </c>
      <c r="AC62">
        <v>2.9155093361221804</v>
      </c>
      <c r="AD62">
        <v>1.7669599300622747</v>
      </c>
      <c r="AE62">
        <v>4.9222452911183554</v>
      </c>
      <c r="AF62">
        <v>0</v>
      </c>
      <c r="AG62">
        <v>4.5351820188659175</v>
      </c>
      <c r="AH62">
        <v>13.657538899153307</v>
      </c>
      <c r="AI62">
        <v>1.4051878602147949</v>
      </c>
      <c r="AJ62">
        <v>0</v>
      </c>
      <c r="AK62">
        <v>8.3882064565872998</v>
      </c>
      <c r="AL62">
        <v>0</v>
      </c>
      <c r="AM62">
        <v>0</v>
      </c>
      <c r="AN62">
        <v>7.0259325874958756E-2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4.2188959850931669</v>
      </c>
      <c r="AZ62">
        <v>4.8595965385474864</v>
      </c>
      <c r="BA62">
        <v>3.4093441904761908</v>
      </c>
      <c r="BB62">
        <v>0.21027758450704226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61.502880007127274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0.45999693925549112</v>
      </c>
      <c r="L63">
        <v>3.3911836452736022E-5</v>
      </c>
      <c r="M63">
        <v>0.48000095549094163</v>
      </c>
      <c r="N63">
        <v>0.48000633538434873</v>
      </c>
      <c r="O63">
        <v>0.47998737009438647</v>
      </c>
      <c r="P63">
        <v>0.9601335610192222</v>
      </c>
      <c r="Q63">
        <v>0</v>
      </c>
      <c r="R63">
        <v>0</v>
      </c>
      <c r="S63">
        <v>0</v>
      </c>
      <c r="T63">
        <v>0.75085437788018439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4.5436125673074761</v>
      </c>
      <c r="AC63">
        <v>2.9155093361221804</v>
      </c>
      <c r="AD63">
        <v>1.7669599300622747</v>
      </c>
      <c r="AE63">
        <v>4.9222452911183554</v>
      </c>
      <c r="AF63">
        <v>0</v>
      </c>
      <c r="AG63">
        <v>4.5351820188659175</v>
      </c>
      <c r="AH63">
        <v>13.657538899153307</v>
      </c>
      <c r="AI63">
        <v>1.4051878602147949</v>
      </c>
      <c r="AJ63">
        <v>0</v>
      </c>
      <c r="AK63">
        <v>8.3882064565872998</v>
      </c>
      <c r="AL63">
        <v>0</v>
      </c>
      <c r="AM63">
        <v>0</v>
      </c>
      <c r="AN63">
        <v>7.0259325874958756E-2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4.2188959850931669</v>
      </c>
      <c r="AZ63">
        <v>4.8595965385474864</v>
      </c>
      <c r="BA63">
        <v>3.4093441904761908</v>
      </c>
      <c r="BB63">
        <v>0.21027758450704226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61.542903496557386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0.4799979792220343</v>
      </c>
      <c r="L64">
        <v>3.3911836452736022E-5</v>
      </c>
      <c r="M64">
        <v>0.48000095549094163</v>
      </c>
      <c r="N64">
        <v>0.48000633538434873</v>
      </c>
      <c r="O64">
        <v>0.47998737009438647</v>
      </c>
      <c r="P64">
        <v>0.9601335610192222</v>
      </c>
      <c r="Q64">
        <v>0</v>
      </c>
      <c r="R64">
        <v>0</v>
      </c>
      <c r="S64">
        <v>0</v>
      </c>
      <c r="T64">
        <v>0.75085437788018439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4.5436125673074761</v>
      </c>
      <c r="AC64">
        <v>2.9155093361221804</v>
      </c>
      <c r="AD64">
        <v>1.7669599300622747</v>
      </c>
      <c r="AE64">
        <v>4.9222452911183554</v>
      </c>
      <c r="AF64">
        <v>0</v>
      </c>
      <c r="AG64">
        <v>4.5351820188659175</v>
      </c>
      <c r="AH64">
        <v>13.657538899153307</v>
      </c>
      <c r="AI64">
        <v>0.35768416840116435</v>
      </c>
      <c r="AJ64">
        <v>0</v>
      </c>
      <c r="AK64">
        <v>8.3882064565872998</v>
      </c>
      <c r="AL64">
        <v>0</v>
      </c>
      <c r="AM64">
        <v>0</v>
      </c>
      <c r="AN64">
        <v>7.0259325874958756E-2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4.2188959850931669</v>
      </c>
      <c r="AZ64">
        <v>4.8595965385474864</v>
      </c>
      <c r="BA64">
        <v>3.4093441904761908</v>
      </c>
      <c r="BB64">
        <v>0.21027758450704226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60.515400844710292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0.4799979792220343</v>
      </c>
      <c r="L65">
        <v>3.3911836452736022E-5</v>
      </c>
      <c r="M65">
        <v>0.48000095549094163</v>
      </c>
      <c r="N65">
        <v>0.48000633538434873</v>
      </c>
      <c r="O65">
        <v>0.47998737009438647</v>
      </c>
      <c r="P65">
        <v>0.9601335610192222</v>
      </c>
      <c r="Q65">
        <v>0</v>
      </c>
      <c r="R65">
        <v>0</v>
      </c>
      <c r="S65">
        <v>0</v>
      </c>
      <c r="T65">
        <v>0.75085437788018439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4.5436125673074761</v>
      </c>
      <c r="AC65">
        <v>2.9155093361221804</v>
      </c>
      <c r="AD65">
        <v>1.7669599300622747</v>
      </c>
      <c r="AE65">
        <v>4.9222452911183554</v>
      </c>
      <c r="AF65">
        <v>0</v>
      </c>
      <c r="AG65">
        <v>4.5351820188659175</v>
      </c>
      <c r="AH65">
        <v>13.657538899153307</v>
      </c>
      <c r="AI65">
        <v>0.35768416840116435</v>
      </c>
      <c r="AJ65">
        <v>0</v>
      </c>
      <c r="AK65">
        <v>8.3882064565872998</v>
      </c>
      <c r="AL65">
        <v>0</v>
      </c>
      <c r="AM65">
        <v>0</v>
      </c>
      <c r="AN65">
        <v>7.0259325874958756E-2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4.2188959850931669</v>
      </c>
      <c r="AZ65">
        <v>4.8595965385474864</v>
      </c>
      <c r="BA65">
        <v>3.4093441904761908</v>
      </c>
      <c r="BB65">
        <v>0.21027758450704226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60.515400844710292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0.4799979792220343</v>
      </c>
      <c r="L66">
        <v>3.3911836452736022E-5</v>
      </c>
      <c r="M66">
        <v>0.48000095549094163</v>
      </c>
      <c r="N66">
        <v>0.48000633538434873</v>
      </c>
      <c r="O66">
        <v>0.47998737009438647</v>
      </c>
      <c r="P66">
        <v>0.9601335610192222</v>
      </c>
      <c r="Q66">
        <v>0</v>
      </c>
      <c r="R66">
        <v>0</v>
      </c>
      <c r="S66">
        <v>0</v>
      </c>
      <c r="T66">
        <v>0.75085437788018439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4.5436125673074761</v>
      </c>
      <c r="AC66">
        <v>2.9155093361221804</v>
      </c>
      <c r="AD66">
        <v>1.7669599300622747</v>
      </c>
      <c r="AE66">
        <v>4.9222452911183554</v>
      </c>
      <c r="AF66">
        <v>0</v>
      </c>
      <c r="AG66">
        <v>4.5351820188659175</v>
      </c>
      <c r="AH66">
        <v>13.657538899153307</v>
      </c>
      <c r="AI66">
        <v>0.35768416840116435</v>
      </c>
      <c r="AJ66">
        <v>0</v>
      </c>
      <c r="AK66">
        <v>8.3882064565872998</v>
      </c>
      <c r="AL66">
        <v>0</v>
      </c>
      <c r="AM66">
        <v>0</v>
      </c>
      <c r="AN66">
        <v>7.0259325874958756E-2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4.2188959850931669</v>
      </c>
      <c r="AZ66">
        <v>4.8595965385474864</v>
      </c>
      <c r="BA66">
        <v>3.4093441904761908</v>
      </c>
      <c r="BB66">
        <v>0.21027758450704226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60.515400844710292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0.4799979792220343</v>
      </c>
      <c r="L67">
        <v>3.3911836452736022E-5</v>
      </c>
      <c r="M67">
        <v>0.48000095549094163</v>
      </c>
      <c r="N67">
        <v>0.48000633538434873</v>
      </c>
      <c r="O67">
        <v>0.47998737009438647</v>
      </c>
      <c r="P67">
        <v>0.9601335610192222</v>
      </c>
      <c r="Q67">
        <v>0</v>
      </c>
      <c r="R67">
        <v>0</v>
      </c>
      <c r="S67">
        <v>0</v>
      </c>
      <c r="T67">
        <v>0.75085437788018439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4.5436125673074761</v>
      </c>
      <c r="AC67">
        <v>2.9155093361221804</v>
      </c>
      <c r="AD67">
        <v>1.7669599300622747</v>
      </c>
      <c r="AE67">
        <v>4.9222452911183554</v>
      </c>
      <c r="AF67">
        <v>0</v>
      </c>
      <c r="AG67">
        <v>4.5351820188659175</v>
      </c>
      <c r="AH67">
        <v>13.657538899153307</v>
      </c>
      <c r="AI67">
        <v>1.4051878602147949</v>
      </c>
      <c r="AJ67">
        <v>0</v>
      </c>
      <c r="AK67">
        <v>8.3882064565872998</v>
      </c>
      <c r="AL67">
        <v>0</v>
      </c>
      <c r="AM67">
        <v>0</v>
      </c>
      <c r="AN67">
        <v>7.0259325874958756E-2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4.2188959850931669</v>
      </c>
      <c r="AZ67">
        <v>4.8595965385474864</v>
      </c>
      <c r="BA67">
        <v>3.4093441904761908</v>
      </c>
      <c r="BB67">
        <v>0.21027758450704226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61.562904536523924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0.4799979792220343</v>
      </c>
      <c r="L68">
        <v>3.3911836452736022E-5</v>
      </c>
      <c r="M68">
        <v>0.48000095549094163</v>
      </c>
      <c r="N68">
        <v>0.48000633538434873</v>
      </c>
      <c r="O68">
        <v>0.47998737009438647</v>
      </c>
      <c r="P68">
        <v>0.9601335610192222</v>
      </c>
      <c r="Q68">
        <v>0</v>
      </c>
      <c r="R68">
        <v>0</v>
      </c>
      <c r="S68">
        <v>0</v>
      </c>
      <c r="T68">
        <v>0.75085437788018439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4.5436125673074761</v>
      </c>
      <c r="AC68">
        <v>2.9155093361221804</v>
      </c>
      <c r="AD68">
        <v>1.7669599300622747</v>
      </c>
      <c r="AE68">
        <v>4.9222452911183554</v>
      </c>
      <c r="AF68">
        <v>0</v>
      </c>
      <c r="AG68">
        <v>4.5351820188659175</v>
      </c>
      <c r="AH68">
        <v>13.657538899153307</v>
      </c>
      <c r="AI68">
        <v>1.4051878602147949</v>
      </c>
      <c r="AJ68">
        <v>0</v>
      </c>
      <c r="AK68">
        <v>8.3882064565872998</v>
      </c>
      <c r="AL68">
        <v>0</v>
      </c>
      <c r="AM68">
        <v>0</v>
      </c>
      <c r="AN68">
        <v>7.0259325874958756E-2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4.2188959850931669</v>
      </c>
      <c r="AZ68">
        <v>4.8595965385474864</v>
      </c>
      <c r="BA68">
        <v>3.4093441904761908</v>
      </c>
      <c r="BB68">
        <v>0.21027758450704226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61.562904536523924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0.4799979792220343</v>
      </c>
      <c r="L69">
        <v>3.3911836452736022E-5</v>
      </c>
      <c r="M69">
        <v>0.48000095549094163</v>
      </c>
      <c r="N69">
        <v>0.48000633538434873</v>
      </c>
      <c r="O69">
        <v>0.47998737009438647</v>
      </c>
      <c r="P69">
        <v>0.96010468268290028</v>
      </c>
      <c r="Q69">
        <v>0</v>
      </c>
      <c r="R69">
        <v>0</v>
      </c>
      <c r="S69">
        <v>0</v>
      </c>
      <c r="T69">
        <v>0.75085437788018439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4.5436125673074761</v>
      </c>
      <c r="AC69">
        <v>2.9155093361221804</v>
      </c>
      <c r="AD69">
        <v>1.7669599300622747</v>
      </c>
      <c r="AE69">
        <v>4.9222452911183554</v>
      </c>
      <c r="AF69">
        <v>0</v>
      </c>
      <c r="AG69">
        <v>4.5351820188659175</v>
      </c>
      <c r="AH69">
        <v>13.657538899153307</v>
      </c>
      <c r="AI69">
        <v>0.35768416840116435</v>
      </c>
      <c r="AJ69">
        <v>0</v>
      </c>
      <c r="AK69">
        <v>8.3882064565872998</v>
      </c>
      <c r="AL69">
        <v>0</v>
      </c>
      <c r="AM69">
        <v>0</v>
      </c>
      <c r="AN69">
        <v>7.0259325874958756E-2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4.2188959850931669</v>
      </c>
      <c r="AZ69">
        <v>4.8595965385474864</v>
      </c>
      <c r="BA69">
        <v>3.4093441904761908</v>
      </c>
      <c r="BB69">
        <v>0.21027758450704226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60.515371966373976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0.4799979792220343</v>
      </c>
      <c r="L70">
        <v>3.3911836452736022E-5</v>
      </c>
      <c r="M70">
        <v>0.48000095549094163</v>
      </c>
      <c r="N70">
        <v>0.48000633538434873</v>
      </c>
      <c r="O70">
        <v>0.47998737009438647</v>
      </c>
      <c r="P70">
        <v>0.96010468268290028</v>
      </c>
      <c r="Q70">
        <v>0</v>
      </c>
      <c r="R70">
        <v>0</v>
      </c>
      <c r="S70">
        <v>0</v>
      </c>
      <c r="T70">
        <v>0.75085437788018439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4.5436125673074761</v>
      </c>
      <c r="AC70">
        <v>2.9155093361221804</v>
      </c>
      <c r="AD70">
        <v>1.7669599300622747</v>
      </c>
      <c r="AE70">
        <v>4.9222452911183554</v>
      </c>
      <c r="AF70">
        <v>0</v>
      </c>
      <c r="AG70">
        <v>4.5351820188659175</v>
      </c>
      <c r="AH70">
        <v>13.657538899153307</v>
      </c>
      <c r="AI70">
        <v>0.35768416840116435</v>
      </c>
      <c r="AJ70">
        <v>0</v>
      </c>
      <c r="AK70">
        <v>8.3882064565872998</v>
      </c>
      <c r="AL70">
        <v>0</v>
      </c>
      <c r="AM70">
        <v>0</v>
      </c>
      <c r="AN70">
        <v>7.0259325874958756E-2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4.2188959850931669</v>
      </c>
      <c r="AZ70">
        <v>4.8595965385474864</v>
      </c>
      <c r="BA70">
        <v>3.4093441904761908</v>
      </c>
      <c r="BB70">
        <v>0.21027758450704226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60.515371966373976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0.4799979792220343</v>
      </c>
      <c r="L71">
        <v>0</v>
      </c>
      <c r="M71">
        <v>0.48000095549094163</v>
      </c>
      <c r="N71">
        <v>0.48000633538434873</v>
      </c>
      <c r="O71">
        <v>0.47998737009438647</v>
      </c>
      <c r="P71">
        <v>0.96010468268290028</v>
      </c>
      <c r="Q71">
        <v>0</v>
      </c>
      <c r="R71">
        <v>0</v>
      </c>
      <c r="S71">
        <v>0</v>
      </c>
      <c r="T71">
        <v>0.75085437788018439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4.5436125673074761</v>
      </c>
      <c r="AC71">
        <v>2.9155093361221804</v>
      </c>
      <c r="AD71">
        <v>1.7669599300622747</v>
      </c>
      <c r="AE71">
        <v>4.9222452911183554</v>
      </c>
      <c r="AF71">
        <v>0</v>
      </c>
      <c r="AG71">
        <v>4.5351820188659175</v>
      </c>
      <c r="AH71">
        <v>13.657538899153307</v>
      </c>
      <c r="AI71">
        <v>0.35768416840116435</v>
      </c>
      <c r="AJ71">
        <v>0</v>
      </c>
      <c r="AK71">
        <v>8.3882064565872998</v>
      </c>
      <c r="AL71">
        <v>0</v>
      </c>
      <c r="AM71">
        <v>0</v>
      </c>
      <c r="AN71">
        <v>7.0259325874958756E-2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4.2188959850931669</v>
      </c>
      <c r="AZ71">
        <v>4.8595965385474864</v>
      </c>
      <c r="BA71">
        <v>3.4093441904761908</v>
      </c>
      <c r="BB71">
        <v>0.21027758450704226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60.515338054537523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0.4799979792220343</v>
      </c>
      <c r="L72">
        <v>1.3576747474125644E-4</v>
      </c>
      <c r="M72">
        <v>0.48000095549094163</v>
      </c>
      <c r="N72">
        <v>0.48000633538434873</v>
      </c>
      <c r="O72">
        <v>0.47998737009438647</v>
      </c>
      <c r="P72">
        <v>0.96010468268290028</v>
      </c>
      <c r="Q72">
        <v>0</v>
      </c>
      <c r="R72">
        <v>0</v>
      </c>
      <c r="S72">
        <v>0</v>
      </c>
      <c r="T72">
        <v>0.75085437788018439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4.5436125673074761</v>
      </c>
      <c r="AC72">
        <v>2.9155093361221804</v>
      </c>
      <c r="AD72">
        <v>1.7669599300622747</v>
      </c>
      <c r="AE72">
        <v>4.9222452911183554</v>
      </c>
      <c r="AF72">
        <v>0</v>
      </c>
      <c r="AG72">
        <v>4.5351820188659175</v>
      </c>
      <c r="AH72">
        <v>13.657538899153307</v>
      </c>
      <c r="AI72">
        <v>0.35768416840116435</v>
      </c>
      <c r="AJ72">
        <v>0</v>
      </c>
      <c r="AK72">
        <v>8.3882064565872998</v>
      </c>
      <c r="AL72">
        <v>0</v>
      </c>
      <c r="AM72">
        <v>0</v>
      </c>
      <c r="AN72">
        <v>7.0259325874958756E-2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4.2188959850931669</v>
      </c>
      <c r="AZ72">
        <v>4.8595965385474864</v>
      </c>
      <c r="BA72">
        <v>3.4093441904761908</v>
      </c>
      <c r="BB72">
        <v>0.21027758450704226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60.515473822012261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0.4799979792220343</v>
      </c>
      <c r="L73">
        <v>3.3866804165236927E-5</v>
      </c>
      <c r="M73">
        <v>0.48000095549094163</v>
      </c>
      <c r="N73">
        <v>0.48000633538434873</v>
      </c>
      <c r="O73">
        <v>0.47998737009438647</v>
      </c>
      <c r="P73">
        <v>0.96010468268290028</v>
      </c>
      <c r="Q73">
        <v>0</v>
      </c>
      <c r="R73">
        <v>0</v>
      </c>
      <c r="S73">
        <v>0</v>
      </c>
      <c r="T73">
        <v>0.75085437788018439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4.5436125673074761</v>
      </c>
      <c r="AC73">
        <v>2.9155093361221804</v>
      </c>
      <c r="AD73">
        <v>1.7669599300622747</v>
      </c>
      <c r="AE73">
        <v>4.9222452911183554</v>
      </c>
      <c r="AF73">
        <v>0</v>
      </c>
      <c r="AG73">
        <v>4.5351820188659175</v>
      </c>
      <c r="AH73">
        <v>13.657538899153307</v>
      </c>
      <c r="AI73">
        <v>0.35768416840116435</v>
      </c>
      <c r="AJ73">
        <v>0</v>
      </c>
      <c r="AK73">
        <v>8.3882064565872998</v>
      </c>
      <c r="AL73">
        <v>0</v>
      </c>
      <c r="AM73">
        <v>0.43433081601136336</v>
      </c>
      <c r="AN73">
        <v>7.0259325874958756E-2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4.2188959850931669</v>
      </c>
      <c r="AZ73">
        <v>4.8595965385474864</v>
      </c>
      <c r="BA73">
        <v>3.4093441904761908</v>
      </c>
      <c r="BB73">
        <v>0.21027758450704226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60.949702737353043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0.4799979792220343</v>
      </c>
      <c r="L74">
        <v>0</v>
      </c>
      <c r="M74">
        <v>0.48000095549094163</v>
      </c>
      <c r="N74">
        <v>0.48000633538434873</v>
      </c>
      <c r="O74">
        <v>0.47998737009438647</v>
      </c>
      <c r="P74">
        <v>0.96010468268290028</v>
      </c>
      <c r="Q74">
        <v>0</v>
      </c>
      <c r="R74">
        <v>0</v>
      </c>
      <c r="S74">
        <v>0</v>
      </c>
      <c r="T74">
        <v>0.75085437788018439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4.5436125673074761</v>
      </c>
      <c r="AC74">
        <v>2.9155093361221804</v>
      </c>
      <c r="AD74">
        <v>1.7669599300622747</v>
      </c>
      <c r="AE74">
        <v>4.9222452911183554</v>
      </c>
      <c r="AF74">
        <v>0</v>
      </c>
      <c r="AG74">
        <v>4.5351820188659175</v>
      </c>
      <c r="AH74">
        <v>13.657538899153307</v>
      </c>
      <c r="AI74">
        <v>0.63872172308983255</v>
      </c>
      <c r="AJ74">
        <v>0</v>
      </c>
      <c r="AK74">
        <v>8.3882064565872998</v>
      </c>
      <c r="AL74">
        <v>0</v>
      </c>
      <c r="AM74">
        <v>0.43433081601136336</v>
      </c>
      <c r="AN74">
        <v>7.0259325874958756E-2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4.2188959850931669</v>
      </c>
      <c r="AZ74">
        <v>4.8595965385474864</v>
      </c>
      <c r="BA74">
        <v>3.4093441904761908</v>
      </c>
      <c r="BB74">
        <v>0.21027758450704226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61.23070642523755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0.4799979792220343</v>
      </c>
      <c r="L75">
        <v>4.260053247276633</v>
      </c>
      <c r="M75">
        <v>0.48000095549094163</v>
      </c>
      <c r="N75">
        <v>0.48000633538434873</v>
      </c>
      <c r="O75">
        <v>0.47998737009438647</v>
      </c>
      <c r="P75">
        <v>0.96010468268290028</v>
      </c>
      <c r="Q75">
        <v>0</v>
      </c>
      <c r="R75">
        <v>0</v>
      </c>
      <c r="S75">
        <v>0</v>
      </c>
      <c r="T75">
        <v>0.75085437788018439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4.5436125673074761</v>
      </c>
      <c r="AC75">
        <v>2.9155093361221804</v>
      </c>
      <c r="AD75">
        <v>1.7669599300622747</v>
      </c>
      <c r="AE75">
        <v>4.9222452911183554</v>
      </c>
      <c r="AF75">
        <v>0</v>
      </c>
      <c r="AG75">
        <v>4.5351820188659175</v>
      </c>
      <c r="AH75">
        <v>13.657538899153307</v>
      </c>
      <c r="AI75">
        <v>1.0219547916523135</v>
      </c>
      <c r="AJ75">
        <v>0</v>
      </c>
      <c r="AK75">
        <v>8.3882064565872998</v>
      </c>
      <c r="AL75">
        <v>0</v>
      </c>
      <c r="AM75">
        <v>0.43433081601136336</v>
      </c>
      <c r="AN75">
        <v>7.0259325874958756E-2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4.2188959850931669</v>
      </c>
      <c r="AZ75">
        <v>4.8595965385474864</v>
      </c>
      <c r="BA75">
        <v>3.4093441904761908</v>
      </c>
      <c r="BB75">
        <v>0.21027758450704226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65.873992741076663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0.48000237947355306</v>
      </c>
      <c r="L76">
        <v>0</v>
      </c>
      <c r="M76">
        <v>0.48000095549094163</v>
      </c>
      <c r="N76">
        <v>0.48000633538434873</v>
      </c>
      <c r="O76">
        <v>0.47998737009438647</v>
      </c>
      <c r="P76">
        <v>0.96010468268290028</v>
      </c>
      <c r="Q76">
        <v>0</v>
      </c>
      <c r="R76">
        <v>0</v>
      </c>
      <c r="S76">
        <v>0</v>
      </c>
      <c r="T76">
        <v>0.75085437788018439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4.5436125673074761</v>
      </c>
      <c r="AC76">
        <v>2.9155093361221804</v>
      </c>
      <c r="AD76">
        <v>2.650439810968527</v>
      </c>
      <c r="AE76">
        <v>4.9222452911183554</v>
      </c>
      <c r="AF76">
        <v>0</v>
      </c>
      <c r="AG76">
        <v>4.5351820188659175</v>
      </c>
      <c r="AH76">
        <v>13.657538899153307</v>
      </c>
      <c r="AI76">
        <v>4.9820297177693469</v>
      </c>
      <c r="AJ76">
        <v>0</v>
      </c>
      <c r="AK76">
        <v>8.3882064565872998</v>
      </c>
      <c r="AL76">
        <v>0</v>
      </c>
      <c r="AM76">
        <v>1.0091804180715551</v>
      </c>
      <c r="AN76">
        <v>7.0259325874958756E-2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4.2188959850931669</v>
      </c>
      <c r="AZ76">
        <v>4.8595965385474864</v>
      </c>
      <c r="BA76">
        <v>3.4093441904761908</v>
      </c>
      <c r="BB76">
        <v>0.21027758450704226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67.032348303135038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0.48000237947355306</v>
      </c>
      <c r="L77">
        <v>0</v>
      </c>
      <c r="M77">
        <v>0.48000095549094163</v>
      </c>
      <c r="N77">
        <v>0.48000633538434873</v>
      </c>
      <c r="O77">
        <v>0.47998737009438647</v>
      </c>
      <c r="P77">
        <v>0.96010468268290028</v>
      </c>
      <c r="Q77">
        <v>0</v>
      </c>
      <c r="R77">
        <v>0</v>
      </c>
      <c r="S77">
        <v>0</v>
      </c>
      <c r="T77">
        <v>0.75085437788018439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4.5436125673074761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4.5351820188659175</v>
      </c>
      <c r="AH77">
        <v>13.657538899153307</v>
      </c>
      <c r="AI77">
        <v>6.6427063192829472</v>
      </c>
      <c r="AJ77">
        <v>0</v>
      </c>
      <c r="AK77">
        <v>8.3882064565872998</v>
      </c>
      <c r="AL77">
        <v>0</v>
      </c>
      <c r="AM77">
        <v>1.0091804180715551</v>
      </c>
      <c r="AN77">
        <v>7.0259325874958756E-2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4.2188959850931669</v>
      </c>
      <c r="AZ77">
        <v>4.8595965385474864</v>
      </c>
      <c r="BA77">
        <v>3.4093441904761908</v>
      </c>
      <c r="BB77">
        <v>0.21027758450704226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69.576504869679766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0.47999825386795697</v>
      </c>
      <c r="L78">
        <v>0</v>
      </c>
      <c r="M78">
        <v>0.48000095549094163</v>
      </c>
      <c r="N78">
        <v>0.48000633538434873</v>
      </c>
      <c r="O78">
        <v>0.47998737009438647</v>
      </c>
      <c r="P78">
        <v>0.96010468268290028</v>
      </c>
      <c r="Q78">
        <v>0</v>
      </c>
      <c r="R78">
        <v>0</v>
      </c>
      <c r="S78">
        <v>0</v>
      </c>
      <c r="T78">
        <v>0.75085437788018439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4.6754449035710914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4.5351820188659175</v>
      </c>
      <c r="AH78">
        <v>13.813987555245845</v>
      </c>
      <c r="AI78">
        <v>6.6427063192829472</v>
      </c>
      <c r="AJ78">
        <v>0</v>
      </c>
      <c r="AK78">
        <v>8.3882064565872998</v>
      </c>
      <c r="AL78">
        <v>0</v>
      </c>
      <c r="AM78">
        <v>1.5176029060250023</v>
      </c>
      <c r="AN78">
        <v>7.0259325874958756E-2</v>
      </c>
      <c r="AO78">
        <v>0</v>
      </c>
      <c r="AP78">
        <v>0</v>
      </c>
      <c r="AQ78">
        <v>0</v>
      </c>
      <c r="AR78">
        <v>0</v>
      </c>
      <c r="AS78">
        <v>3.1425110586706397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4.2922099523809525</v>
      </c>
      <c r="AZ78">
        <v>4.8595965385474864</v>
      </c>
      <c r="BA78">
        <v>3.4998113772455093</v>
      </c>
      <c r="BB78">
        <v>0.21027758450704226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70.650422375445615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0.47999825386795697</v>
      </c>
      <c r="L79">
        <v>0</v>
      </c>
      <c r="M79">
        <v>0.48000095549094163</v>
      </c>
      <c r="N79">
        <v>0.48000633538434873</v>
      </c>
      <c r="O79">
        <v>0.47998737009438647</v>
      </c>
      <c r="P79">
        <v>0.96010468268290028</v>
      </c>
      <c r="Q79">
        <v>0</v>
      </c>
      <c r="R79">
        <v>0</v>
      </c>
      <c r="S79">
        <v>0</v>
      </c>
      <c r="T79">
        <v>0.74855156249999999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4.6754449035710914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4.5351820188659175</v>
      </c>
      <c r="AH79">
        <v>13.813987555245845</v>
      </c>
      <c r="AI79">
        <v>6.6427063192829472</v>
      </c>
      <c r="AJ79">
        <v>0</v>
      </c>
      <c r="AK79">
        <v>8.3882064565872998</v>
      </c>
      <c r="AL79">
        <v>0</v>
      </c>
      <c r="AM79">
        <v>1.5176029060250023</v>
      </c>
      <c r="AN79">
        <v>7.0259325874958756E-2</v>
      </c>
      <c r="AO79">
        <v>0</v>
      </c>
      <c r="AP79">
        <v>0</v>
      </c>
      <c r="AQ79">
        <v>0</v>
      </c>
      <c r="AR79">
        <v>0</v>
      </c>
      <c r="AS79">
        <v>3.1425110586706397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4.2922099523809525</v>
      </c>
      <c r="AZ79">
        <v>4.8595965385474864</v>
      </c>
      <c r="BA79">
        <v>3.4998113772455093</v>
      </c>
      <c r="BB79">
        <v>0.21027758450704226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70.648119560065425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0.47999051189150899</v>
      </c>
      <c r="L80">
        <v>0</v>
      </c>
      <c r="M80">
        <v>0.48000095549094163</v>
      </c>
      <c r="N80">
        <v>0.48000633538434873</v>
      </c>
      <c r="O80">
        <v>0.47998737009438647</v>
      </c>
      <c r="P80">
        <v>0.96010468268290028</v>
      </c>
      <c r="Q80">
        <v>0</v>
      </c>
      <c r="R80">
        <v>0</v>
      </c>
      <c r="S80">
        <v>0</v>
      </c>
      <c r="T80">
        <v>0.74855156249999999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4.6754449035710914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4.5351820188659175</v>
      </c>
      <c r="AH80">
        <v>13.813987555245845</v>
      </c>
      <c r="AI80">
        <v>6.6427063192829472</v>
      </c>
      <c r="AJ80">
        <v>0</v>
      </c>
      <c r="AK80">
        <v>8.3882064565872998</v>
      </c>
      <c r="AL80">
        <v>0</v>
      </c>
      <c r="AM80">
        <v>1.5176029060250023</v>
      </c>
      <c r="AN80">
        <v>7.0259325874958756E-2</v>
      </c>
      <c r="AO80">
        <v>0</v>
      </c>
      <c r="AP80">
        <v>0</v>
      </c>
      <c r="AQ80">
        <v>0</v>
      </c>
      <c r="AR80">
        <v>0</v>
      </c>
      <c r="AS80">
        <v>3.1425110586706397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4.2922099523809525</v>
      </c>
      <c r="AZ80">
        <v>4.8595965385474864</v>
      </c>
      <c r="BA80">
        <v>3.4998113772455093</v>
      </c>
      <c r="BB80">
        <v>0.21027758450704226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70.648111818088978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2.7900152355579095</v>
      </c>
      <c r="L81">
        <v>9.1497121877602527</v>
      </c>
      <c r="M81">
        <v>2.5598026917486107</v>
      </c>
      <c r="N81">
        <v>2.8501012140654951</v>
      </c>
      <c r="O81">
        <v>3.1601689981744587</v>
      </c>
      <c r="P81">
        <v>3.5499898900374989</v>
      </c>
      <c r="Q81">
        <v>0.41004097796883393</v>
      </c>
      <c r="R81">
        <v>0.63983028991696322</v>
      </c>
      <c r="S81">
        <v>0.62973678373313347</v>
      </c>
      <c r="T81">
        <v>1.5608066979865773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4.6754449035710914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4.5351820188659175</v>
      </c>
      <c r="AH81">
        <v>13.813987555245845</v>
      </c>
      <c r="AI81">
        <v>6.6427063192829472</v>
      </c>
      <c r="AJ81">
        <v>0</v>
      </c>
      <c r="AK81">
        <v>8.3882064565872998</v>
      </c>
      <c r="AL81">
        <v>0</v>
      </c>
      <c r="AM81">
        <v>1.5176029060250023</v>
      </c>
      <c r="AN81">
        <v>7.0259325874958756E-2</v>
      </c>
      <c r="AO81">
        <v>0</v>
      </c>
      <c r="AP81">
        <v>0</v>
      </c>
      <c r="AQ81">
        <v>0</v>
      </c>
      <c r="AR81">
        <v>0</v>
      </c>
      <c r="AS81">
        <v>3.1425110586706397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4.2922099523809525</v>
      </c>
      <c r="AZ81">
        <v>4.8595965385474864</v>
      </c>
      <c r="BA81">
        <v>3.4998113772455093</v>
      </c>
      <c r="BB81">
        <v>2.5114183075313812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96.620816090018977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2.7899952548819522</v>
      </c>
      <c r="L82">
        <v>9.1497121877602527</v>
      </c>
      <c r="M82">
        <v>2.5598026917486107</v>
      </c>
      <c r="N82">
        <v>2.8501012140654951</v>
      </c>
      <c r="O82">
        <v>3.1601689981744587</v>
      </c>
      <c r="P82">
        <v>3.5503679522651264</v>
      </c>
      <c r="Q82">
        <v>0.41004097796883393</v>
      </c>
      <c r="R82">
        <v>0.63983028991696322</v>
      </c>
      <c r="S82">
        <v>0.62973678373313347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4.6754449035710914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4.5351820188659175</v>
      </c>
      <c r="AH82">
        <v>13.813987555245845</v>
      </c>
      <c r="AI82">
        <v>0.63872172308983255</v>
      </c>
      <c r="AJ82">
        <v>0</v>
      </c>
      <c r="AK82">
        <v>8.3882064565872998</v>
      </c>
      <c r="AL82">
        <v>0</v>
      </c>
      <c r="AM82">
        <v>1.5176029060250023</v>
      </c>
      <c r="AN82">
        <v>7.0259325874958756E-2</v>
      </c>
      <c r="AO82">
        <v>0</v>
      </c>
      <c r="AP82">
        <v>0</v>
      </c>
      <c r="AQ82">
        <v>0</v>
      </c>
      <c r="AR82">
        <v>0</v>
      </c>
      <c r="AS82">
        <v>3.1425110586706397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4.2922099523809525</v>
      </c>
      <c r="AZ82">
        <v>4.8595965385474864</v>
      </c>
      <c r="BA82">
        <v>3.4998113772455093</v>
      </c>
      <c r="BB82">
        <v>2.7100104835589942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90.81578175140514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2.7900152355579095</v>
      </c>
      <c r="L83">
        <v>9.1497121877602527</v>
      </c>
      <c r="M83">
        <v>2.5598026917486107</v>
      </c>
      <c r="N83">
        <v>2.8501012140654951</v>
      </c>
      <c r="O83">
        <v>3.1601689981744587</v>
      </c>
      <c r="P83">
        <v>3.5503679522651264</v>
      </c>
      <c r="Q83">
        <v>0.41004097796883393</v>
      </c>
      <c r="R83">
        <v>0.63983028991696322</v>
      </c>
      <c r="S83">
        <v>0.62973678373313347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4.6754449035710914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4.5351820188659175</v>
      </c>
      <c r="AH83">
        <v>13.813987555245845</v>
      </c>
      <c r="AI83">
        <v>0.35768416840116435</v>
      </c>
      <c r="AJ83">
        <v>0</v>
      </c>
      <c r="AK83">
        <v>8.3882064565872998</v>
      </c>
      <c r="AL83">
        <v>0</v>
      </c>
      <c r="AM83">
        <v>1.5176029060250023</v>
      </c>
      <c r="AN83">
        <v>7.0259325874958756E-2</v>
      </c>
      <c r="AO83">
        <v>0</v>
      </c>
      <c r="AP83">
        <v>0</v>
      </c>
      <c r="AQ83">
        <v>0</v>
      </c>
      <c r="AR83">
        <v>0</v>
      </c>
      <c r="AS83">
        <v>3.1425110586706397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4.2922099523809525</v>
      </c>
      <c r="AZ83">
        <v>4.8595965385474864</v>
      </c>
      <c r="BA83">
        <v>3.4998113772455093</v>
      </c>
      <c r="BB83">
        <v>2.7100104835589942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90.534764177392432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2.7900152355579095</v>
      </c>
      <c r="L84">
        <v>9.1497121877602527</v>
      </c>
      <c r="M84">
        <v>2.5598026917486107</v>
      </c>
      <c r="N84">
        <v>2.8501012140654951</v>
      </c>
      <c r="O84">
        <v>3.1601689981744587</v>
      </c>
      <c r="P84">
        <v>3.5503679522651264</v>
      </c>
      <c r="Q84">
        <v>0.41004097796883393</v>
      </c>
      <c r="R84">
        <v>0.63983028991696322</v>
      </c>
      <c r="S84">
        <v>0.62973678373313347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4.6754449035710914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4.5351820188659175</v>
      </c>
      <c r="AH84">
        <v>13.813987555245845</v>
      </c>
      <c r="AI84">
        <v>0.35768416840116435</v>
      </c>
      <c r="AJ84">
        <v>0</v>
      </c>
      <c r="AK84">
        <v>8.3882064565872998</v>
      </c>
      <c r="AL84">
        <v>0</v>
      </c>
      <c r="AM84">
        <v>1.5176029060250023</v>
      </c>
      <c r="AN84">
        <v>7.0259325874958756E-2</v>
      </c>
      <c r="AO84">
        <v>0</v>
      </c>
      <c r="AP84">
        <v>0</v>
      </c>
      <c r="AQ84">
        <v>0</v>
      </c>
      <c r="AR84">
        <v>0</v>
      </c>
      <c r="AS84">
        <v>3.1425110586706397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4.2922099523809525</v>
      </c>
      <c r="AZ84">
        <v>4.8595965385474864</v>
      </c>
      <c r="BA84">
        <v>3.4998113772455093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90.534764177392432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2.7900152355579095</v>
      </c>
      <c r="L85">
        <v>9.1497121877602527</v>
      </c>
      <c r="M85">
        <v>2.5598026917486107</v>
      </c>
      <c r="N85">
        <v>2.8501012140654951</v>
      </c>
      <c r="O85">
        <v>3.1601689981744587</v>
      </c>
      <c r="P85">
        <v>3.5503679522651264</v>
      </c>
      <c r="Q85">
        <v>0.41004097796883393</v>
      </c>
      <c r="R85">
        <v>0.63983028991696322</v>
      </c>
      <c r="S85">
        <v>0.62973678373313347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4.6754449035710914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4.5351820188659175</v>
      </c>
      <c r="AH85">
        <v>13.813987555245845</v>
      </c>
      <c r="AI85">
        <v>1.4051878602147949</v>
      </c>
      <c r="AJ85">
        <v>0</v>
      </c>
      <c r="AK85">
        <v>8.3882064565872998</v>
      </c>
      <c r="AL85">
        <v>0</v>
      </c>
      <c r="AM85">
        <v>1.5176029060250023</v>
      </c>
      <c r="AN85">
        <v>7.0259325874958756E-2</v>
      </c>
      <c r="AO85">
        <v>0</v>
      </c>
      <c r="AP85">
        <v>0</v>
      </c>
      <c r="AQ85">
        <v>0</v>
      </c>
      <c r="AR85">
        <v>0</v>
      </c>
      <c r="AS85">
        <v>3.1425110586706397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4.2922099523809525</v>
      </c>
      <c r="AZ85">
        <v>4.8595965385474864</v>
      </c>
      <c r="BA85">
        <v>3.4998113772455093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91.582267869206063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2.7900129297397438</v>
      </c>
      <c r="L86">
        <v>9.1497121877602527</v>
      </c>
      <c r="M86">
        <v>2.5598026917486107</v>
      </c>
      <c r="N86">
        <v>2.8501012140654951</v>
      </c>
      <c r="O86">
        <v>3.1601689981744587</v>
      </c>
      <c r="P86">
        <v>3.5503679522651264</v>
      </c>
      <c r="Q86">
        <v>0.41004097796883393</v>
      </c>
      <c r="R86">
        <v>0.63983028991696322</v>
      </c>
      <c r="S86">
        <v>0.62973678373313347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4.5436125673074761</v>
      </c>
      <c r="AC86">
        <v>2.9155093361221804</v>
      </c>
      <c r="AD86">
        <v>3.5339197759996637</v>
      </c>
      <c r="AE86">
        <v>4.9222452911183554</v>
      </c>
      <c r="AF86">
        <v>0</v>
      </c>
      <c r="AG86">
        <v>4.5351820188659175</v>
      </c>
      <c r="AH86">
        <v>13.657538899153307</v>
      </c>
      <c r="AI86">
        <v>1.4051878602147949</v>
      </c>
      <c r="AJ86">
        <v>0</v>
      </c>
      <c r="AK86">
        <v>8.3882064565872998</v>
      </c>
      <c r="AL86">
        <v>0</v>
      </c>
      <c r="AM86">
        <v>1.5145370494955557</v>
      </c>
      <c r="AN86">
        <v>7.0259325874958756E-2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4.2188959850931669</v>
      </c>
      <c r="AZ86">
        <v>4.8595965385474864</v>
      </c>
      <c r="BA86">
        <v>3.4093441904761908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91.013700563440466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2.7900129297397438</v>
      </c>
      <c r="L87">
        <v>9.1497121877602527</v>
      </c>
      <c r="M87">
        <v>2.5598026917486107</v>
      </c>
      <c r="N87">
        <v>2.8501012140654951</v>
      </c>
      <c r="O87">
        <v>3.1601689981744587</v>
      </c>
      <c r="P87">
        <v>3.5503679522651264</v>
      </c>
      <c r="Q87">
        <v>0.41004097796883393</v>
      </c>
      <c r="R87">
        <v>0.63983028991696322</v>
      </c>
      <c r="S87">
        <v>0.62973678373313347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4.5351820188659175</v>
      </c>
      <c r="AH87">
        <v>13.657538899153307</v>
      </c>
      <c r="AI87">
        <v>1.5968043944960355</v>
      </c>
      <c r="AJ87">
        <v>0</v>
      </c>
      <c r="AK87">
        <v>8.3882064565872998</v>
      </c>
      <c r="AL87">
        <v>0</v>
      </c>
      <c r="AM87">
        <v>1.5145370494955557</v>
      </c>
      <c r="AN87">
        <v>6.2594711043810744E-2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4.2188959850931669</v>
      </c>
      <c r="AZ87">
        <v>4.8595965385474864</v>
      </c>
      <c r="BA87">
        <v>3.4093441904761908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91.197652482890561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2.7900129297397438</v>
      </c>
      <c r="L88">
        <v>9.1497121877602527</v>
      </c>
      <c r="M88">
        <v>2.5598026917486107</v>
      </c>
      <c r="N88">
        <v>2.8501012140654951</v>
      </c>
      <c r="O88">
        <v>3.1601689981744587</v>
      </c>
      <c r="P88">
        <v>3.5503679522651264</v>
      </c>
      <c r="Q88">
        <v>0.41004097796883393</v>
      </c>
      <c r="R88">
        <v>0.63983028991696322</v>
      </c>
      <c r="S88">
        <v>0.62973678373313347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4.5351820188659175</v>
      </c>
      <c r="AH88">
        <v>13.657538899153307</v>
      </c>
      <c r="AI88">
        <v>1.5968043944960355</v>
      </c>
      <c r="AJ88">
        <v>0</v>
      </c>
      <c r="AK88">
        <v>8.3882064565872998</v>
      </c>
      <c r="AL88">
        <v>0</v>
      </c>
      <c r="AM88">
        <v>1.5145370494955557</v>
      </c>
      <c r="AN88">
        <v>6.2594711043810744E-2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4.2188959850931669</v>
      </c>
      <c r="AZ88">
        <v>4.8595965385474864</v>
      </c>
      <c r="BA88">
        <v>3.4093441904761908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91.197652482890561</v>
      </c>
    </row>
    <row r="89" spans="1:117">
      <c r="A89" t="s">
        <v>131</v>
      </c>
      <c r="B89">
        <v>0</v>
      </c>
      <c r="C89">
        <v>0</v>
      </c>
      <c r="D89">
        <v>3.4396889990186459</v>
      </c>
      <c r="E89">
        <v>0</v>
      </c>
      <c r="F89">
        <v>0</v>
      </c>
      <c r="G89">
        <v>5.5400001714108909</v>
      </c>
      <c r="H89">
        <v>0</v>
      </c>
      <c r="I89">
        <v>0</v>
      </c>
      <c r="J89">
        <v>3.5401845274244832</v>
      </c>
      <c r="K89">
        <v>2.7900129297397438</v>
      </c>
      <c r="L89">
        <v>9.15</v>
      </c>
      <c r="M89">
        <v>2.5598026917486107</v>
      </c>
      <c r="N89">
        <v>2.8501012140654951</v>
      </c>
      <c r="O89">
        <v>3.1601689981744587</v>
      </c>
      <c r="P89">
        <v>3.5503679522651264</v>
      </c>
      <c r="Q89">
        <v>0.35975814398200223</v>
      </c>
      <c r="R89">
        <v>0.63983028991696322</v>
      </c>
      <c r="S89">
        <v>0.62973678373313347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4.5351820188659175</v>
      </c>
      <c r="AH89">
        <v>13.657538899153307</v>
      </c>
      <c r="AI89">
        <v>1.5968043944960355</v>
      </c>
      <c r="AJ89">
        <v>0</v>
      </c>
      <c r="AK89">
        <v>8.3882064565872998</v>
      </c>
      <c r="AL89">
        <v>0</v>
      </c>
      <c r="AM89">
        <v>1.5145370494955557</v>
      </c>
      <c r="AN89">
        <v>6.2594711043810744E-2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4.2188959850931669</v>
      </c>
      <c r="AZ89">
        <v>4.8595965385474864</v>
      </c>
      <c r="BA89">
        <v>3.4093441904761908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103.66753115899749</v>
      </c>
    </row>
    <row r="90" spans="1:117">
      <c r="A90" t="s">
        <v>132</v>
      </c>
      <c r="B90">
        <v>0</v>
      </c>
      <c r="C90">
        <v>0</v>
      </c>
      <c r="D90">
        <v>4.8400330863279635</v>
      </c>
      <c r="E90">
        <v>0</v>
      </c>
      <c r="F90">
        <v>0</v>
      </c>
      <c r="G90">
        <v>7.1595408334919126</v>
      </c>
      <c r="H90">
        <v>0</v>
      </c>
      <c r="I90">
        <v>0</v>
      </c>
      <c r="J90">
        <v>6.58093228977698</v>
      </c>
      <c r="K90">
        <v>2.7900129297397438</v>
      </c>
      <c r="L90">
        <v>9.15</v>
      </c>
      <c r="M90">
        <v>2.5598026917486107</v>
      </c>
      <c r="N90">
        <v>2.8501012140654951</v>
      </c>
      <c r="O90">
        <v>3.1601689981744587</v>
      </c>
      <c r="P90">
        <v>3.5503679522651264</v>
      </c>
      <c r="Q90">
        <v>0.35975814398200223</v>
      </c>
      <c r="R90">
        <v>0.63983028991696322</v>
      </c>
      <c r="S90">
        <v>0.62973678373313347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4.6754449035710914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4.5351820188659175</v>
      </c>
      <c r="AH90">
        <v>13.813987555245845</v>
      </c>
      <c r="AI90">
        <v>1.5968043944960355</v>
      </c>
      <c r="AJ90">
        <v>0</v>
      </c>
      <c r="AK90">
        <v>8.3882064565872998</v>
      </c>
      <c r="AL90">
        <v>0</v>
      </c>
      <c r="AM90">
        <v>1.5176029060250023</v>
      </c>
      <c r="AN90">
        <v>6.2594711043810744E-2</v>
      </c>
      <c r="AO90">
        <v>0</v>
      </c>
      <c r="AP90">
        <v>0</v>
      </c>
      <c r="AQ90">
        <v>0</v>
      </c>
      <c r="AR90">
        <v>0</v>
      </c>
      <c r="AS90">
        <v>3.1425110586706397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4.2922099523809525</v>
      </c>
      <c r="AZ90">
        <v>4.8595965385474864</v>
      </c>
      <c r="BA90">
        <v>3.4998113772455093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110.29672867068776</v>
      </c>
    </row>
    <row r="91" spans="1:117">
      <c r="A91" t="s">
        <v>133</v>
      </c>
      <c r="B91">
        <v>0</v>
      </c>
      <c r="C91">
        <v>0</v>
      </c>
      <c r="D91">
        <v>4.8400330863279635</v>
      </c>
      <c r="E91">
        <v>0</v>
      </c>
      <c r="F91">
        <v>0</v>
      </c>
      <c r="G91">
        <v>7.1595408334919126</v>
      </c>
      <c r="H91">
        <v>0</v>
      </c>
      <c r="I91">
        <v>0</v>
      </c>
      <c r="J91">
        <v>6.58093228977698</v>
      </c>
      <c r="K91">
        <v>2.7900129297397438</v>
      </c>
      <c r="L91">
        <v>9.15</v>
      </c>
      <c r="M91">
        <v>2.5598026917486107</v>
      </c>
      <c r="N91">
        <v>2.8501012140654951</v>
      </c>
      <c r="O91">
        <v>3.1601689981744587</v>
      </c>
      <c r="P91">
        <v>3.5503679522651264</v>
      </c>
      <c r="Q91">
        <v>0.35975814398200223</v>
      </c>
      <c r="R91">
        <v>0.63983028991696322</v>
      </c>
      <c r="S91">
        <v>0.62973678373313347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4.6754449035710914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4.5351820188659175</v>
      </c>
      <c r="AH91">
        <v>13.813987555245845</v>
      </c>
      <c r="AI91">
        <v>1.5968043944960355</v>
      </c>
      <c r="AJ91">
        <v>0</v>
      </c>
      <c r="AK91">
        <v>8.3882064565872998</v>
      </c>
      <c r="AL91">
        <v>0</v>
      </c>
      <c r="AM91">
        <v>1.5176029060250023</v>
      </c>
      <c r="AN91">
        <v>6.2594711043810744E-2</v>
      </c>
      <c r="AO91">
        <v>0</v>
      </c>
      <c r="AP91">
        <v>0</v>
      </c>
      <c r="AQ91">
        <v>0</v>
      </c>
      <c r="AR91">
        <v>0</v>
      </c>
      <c r="AS91">
        <v>3.1425110586706397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4.2922099523809525</v>
      </c>
      <c r="AZ91">
        <v>4.8595965385474864</v>
      </c>
      <c r="BA91">
        <v>3.4998113772455093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110.29672867068776</v>
      </c>
    </row>
    <row r="92" spans="1:117">
      <c r="A92" t="s">
        <v>134</v>
      </c>
      <c r="B92">
        <v>0</v>
      </c>
      <c r="C92">
        <v>0</v>
      </c>
      <c r="D92">
        <v>1.1199723969285291</v>
      </c>
      <c r="E92">
        <v>0</v>
      </c>
      <c r="F92">
        <v>0</v>
      </c>
      <c r="G92">
        <v>3.5397439246258204</v>
      </c>
      <c r="H92">
        <v>0</v>
      </c>
      <c r="I92">
        <v>0</v>
      </c>
      <c r="J92">
        <v>2.8899769042202941</v>
      </c>
      <c r="K92">
        <v>2.7900129297397438</v>
      </c>
      <c r="L92">
        <v>9.15</v>
      </c>
      <c r="M92">
        <v>2.5598026917486107</v>
      </c>
      <c r="N92">
        <v>2.8501012140654951</v>
      </c>
      <c r="O92">
        <v>3.1601689981744587</v>
      </c>
      <c r="P92">
        <v>3.5503679522651264</v>
      </c>
      <c r="Q92">
        <v>0.35975814398200223</v>
      </c>
      <c r="R92">
        <v>0.63983028991696322</v>
      </c>
      <c r="S92">
        <v>0.62973678373313347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4.6754449035710914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4.5351820188659175</v>
      </c>
      <c r="AH92">
        <v>13.813987555245845</v>
      </c>
      <c r="AI92">
        <v>1.5968043944960355</v>
      </c>
      <c r="AJ92">
        <v>0</v>
      </c>
      <c r="AK92">
        <v>8.3882064565872998</v>
      </c>
      <c r="AL92">
        <v>0</v>
      </c>
      <c r="AM92">
        <v>1.5176029060250023</v>
      </c>
      <c r="AN92">
        <v>6.2594711043810744E-2</v>
      </c>
      <c r="AO92">
        <v>0</v>
      </c>
      <c r="AP92">
        <v>0</v>
      </c>
      <c r="AQ92">
        <v>0</v>
      </c>
      <c r="AR92">
        <v>0</v>
      </c>
      <c r="AS92">
        <v>3.1425110586706397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4.2922099523809525</v>
      </c>
      <c r="AZ92">
        <v>4.8595965385474864</v>
      </c>
      <c r="BA92">
        <v>3.4998113772455093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99.265915686865554</v>
      </c>
    </row>
    <row r="93" spans="1:117">
      <c r="A93" t="s">
        <v>135</v>
      </c>
      <c r="B93">
        <v>0</v>
      </c>
      <c r="C93">
        <v>0</v>
      </c>
      <c r="D93">
        <v>1.1199723969285291</v>
      </c>
      <c r="E93">
        <v>0</v>
      </c>
      <c r="F93">
        <v>0</v>
      </c>
      <c r="G93">
        <v>3.5397439246258204</v>
      </c>
      <c r="H93">
        <v>0</v>
      </c>
      <c r="I93">
        <v>0</v>
      </c>
      <c r="J93">
        <v>2.8899769042202941</v>
      </c>
      <c r="K93">
        <v>2.7900129297397438</v>
      </c>
      <c r="L93">
        <v>9.15</v>
      </c>
      <c r="M93">
        <v>2.5598026917486107</v>
      </c>
      <c r="N93">
        <v>2.8501012140654951</v>
      </c>
      <c r="O93">
        <v>3.1601689981744587</v>
      </c>
      <c r="P93">
        <v>3.5503679522651264</v>
      </c>
      <c r="Q93">
        <v>0.35975814398200223</v>
      </c>
      <c r="R93">
        <v>0.63983028991696322</v>
      </c>
      <c r="S93">
        <v>0.62973678373313347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4.6754449035710914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4.5351820188659175</v>
      </c>
      <c r="AH93">
        <v>13.813987555245845</v>
      </c>
      <c r="AI93">
        <v>1.5968043944960355</v>
      </c>
      <c r="AJ93">
        <v>0</v>
      </c>
      <c r="AK93">
        <v>8.3882064565872998</v>
      </c>
      <c r="AL93">
        <v>0</v>
      </c>
      <c r="AM93">
        <v>1.5176029060250023</v>
      </c>
      <c r="AN93">
        <v>6.2594711043810744E-2</v>
      </c>
      <c r="AO93">
        <v>0</v>
      </c>
      <c r="AP93">
        <v>0</v>
      </c>
      <c r="AQ93">
        <v>0</v>
      </c>
      <c r="AR93">
        <v>0</v>
      </c>
      <c r="AS93">
        <v>3.1425110586706397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4.2922099523809525</v>
      </c>
      <c r="AZ93">
        <v>4.8595965385474864</v>
      </c>
      <c r="BA93">
        <v>3.4998113772455093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99.265915686865554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2.7900129297397438</v>
      </c>
      <c r="L94">
        <v>9.15</v>
      </c>
      <c r="M94">
        <v>2.5598026917486107</v>
      </c>
      <c r="N94">
        <v>2.8501012140654951</v>
      </c>
      <c r="O94">
        <v>3.1601689981744587</v>
      </c>
      <c r="P94">
        <v>3.5503679522651264</v>
      </c>
      <c r="Q94">
        <v>0.35975814398200223</v>
      </c>
      <c r="R94">
        <v>0.63983028991696322</v>
      </c>
      <c r="S94">
        <v>0.62973678373313347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4.5351820188659175</v>
      </c>
      <c r="AH94">
        <v>13.657538899153307</v>
      </c>
      <c r="AI94">
        <v>1.5968043944960355</v>
      </c>
      <c r="AJ94">
        <v>0</v>
      </c>
      <c r="AK94">
        <v>8.3882064565872998</v>
      </c>
      <c r="AL94">
        <v>0</v>
      </c>
      <c r="AM94">
        <v>1.2774435323043336</v>
      </c>
      <c r="AN94">
        <v>6.2594711043810744E-2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4.2188959850931669</v>
      </c>
      <c r="AZ94">
        <v>4.8595965385474864</v>
      </c>
      <c r="BA94">
        <v>3.4093441904761908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90.910563943952255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1.4784662010989265E-3</v>
      </c>
      <c r="K95">
        <v>2.7900129297397438</v>
      </c>
      <c r="L95">
        <v>9.15</v>
      </c>
      <c r="M95">
        <v>2.5598026917486107</v>
      </c>
      <c r="N95">
        <v>2.8501012140654951</v>
      </c>
      <c r="O95">
        <v>3.1601689981744587</v>
      </c>
      <c r="P95">
        <v>3.5503679522651264</v>
      </c>
      <c r="Q95">
        <v>0.35975814398200223</v>
      </c>
      <c r="R95">
        <v>0.63983028991696322</v>
      </c>
      <c r="S95">
        <v>0.62973678373313347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4.5351820188659175</v>
      </c>
      <c r="AH95">
        <v>13.657538899153307</v>
      </c>
      <c r="AI95">
        <v>1.4051878602147949</v>
      </c>
      <c r="AJ95">
        <v>0</v>
      </c>
      <c r="AK95">
        <v>8.3882064565872998</v>
      </c>
      <c r="AL95">
        <v>0</v>
      </c>
      <c r="AM95">
        <v>1.2774435323043336</v>
      </c>
      <c r="AN95">
        <v>6.2594711043810744E-2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4.2188959850931669</v>
      </c>
      <c r="AZ95">
        <v>4.8595965385474864</v>
      </c>
      <c r="BA95">
        <v>3.4093441904761908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90.72042587587211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2.7900129297397438</v>
      </c>
      <c r="L96">
        <v>9.15</v>
      </c>
      <c r="M96">
        <v>2.5598026917486107</v>
      </c>
      <c r="N96">
        <v>2.8501012140654951</v>
      </c>
      <c r="O96">
        <v>3.1601689981744587</v>
      </c>
      <c r="P96">
        <v>3.5503679522651264</v>
      </c>
      <c r="Q96">
        <v>0.35975814398200223</v>
      </c>
      <c r="R96">
        <v>0.63983028991696322</v>
      </c>
      <c r="S96">
        <v>0.62973678373313347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4.5351820188659175</v>
      </c>
      <c r="AH96">
        <v>13.657538899153307</v>
      </c>
      <c r="AI96">
        <v>1.4051878602147949</v>
      </c>
      <c r="AJ96">
        <v>0</v>
      </c>
      <c r="AK96">
        <v>8.3882064565872998</v>
      </c>
      <c r="AL96">
        <v>0</v>
      </c>
      <c r="AM96">
        <v>1.2774435323043336</v>
      </c>
      <c r="AN96">
        <v>6.2594711043810744E-2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4.2188959850931669</v>
      </c>
      <c r="AZ96">
        <v>4.8595965385474864</v>
      </c>
      <c r="BA96">
        <v>3.4093441904761908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90.718947409671017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2.7900129297397438</v>
      </c>
      <c r="L97">
        <v>9.15</v>
      </c>
      <c r="M97">
        <v>2.5598026917486107</v>
      </c>
      <c r="N97">
        <v>2.8501012140654951</v>
      </c>
      <c r="O97">
        <v>3.1601689981744587</v>
      </c>
      <c r="P97">
        <v>3.5503679522651264</v>
      </c>
      <c r="Q97">
        <v>0.35975814398200223</v>
      </c>
      <c r="R97">
        <v>0.63983028991696322</v>
      </c>
      <c r="S97">
        <v>0.62973678373313347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4.5351820188659175</v>
      </c>
      <c r="AH97">
        <v>13.657538899153307</v>
      </c>
      <c r="AI97">
        <v>1.4051878602147949</v>
      </c>
      <c r="AJ97">
        <v>0</v>
      </c>
      <c r="AK97">
        <v>8.3882064565872998</v>
      </c>
      <c r="AL97">
        <v>0</v>
      </c>
      <c r="AM97">
        <v>1.2774435323043336</v>
      </c>
      <c r="AN97">
        <v>6.2594711043810744E-2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4.2188959850931669</v>
      </c>
      <c r="AZ97">
        <v>4.8595965385474864</v>
      </c>
      <c r="BA97">
        <v>3.4093441904761908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90.718947409671017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2.7900129297397438</v>
      </c>
      <c r="L98">
        <v>9.15</v>
      </c>
      <c r="M98">
        <v>2.5598026917486107</v>
      </c>
      <c r="N98">
        <v>2.8501012140654951</v>
      </c>
      <c r="O98">
        <v>3.1601689981744587</v>
      </c>
      <c r="P98">
        <v>3.5503679522651264</v>
      </c>
      <c r="Q98">
        <v>0.35975814398200223</v>
      </c>
      <c r="R98">
        <v>0.63983028991696322</v>
      </c>
      <c r="S98">
        <v>0.62973678373313347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4.5351820188659175</v>
      </c>
      <c r="AH98">
        <v>13.657538899153307</v>
      </c>
      <c r="AI98">
        <v>1.4051878602147949</v>
      </c>
      <c r="AJ98">
        <v>0</v>
      </c>
      <c r="AK98">
        <v>8.3882064565872998</v>
      </c>
      <c r="AL98">
        <v>0</v>
      </c>
      <c r="AM98">
        <v>1.2774435323043336</v>
      </c>
      <c r="AN98">
        <v>6.2594711043810744E-2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4.2188959850931669</v>
      </c>
      <c r="AZ98">
        <v>4.8595965385474864</v>
      </c>
      <c r="BA98">
        <v>3.4093441904761908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90.718947409671017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4.1500411486457113E-3</v>
      </c>
      <c r="E99">
        <f t="shared" si="2"/>
        <v>0</v>
      </c>
      <c r="F99">
        <f t="shared" si="2"/>
        <v>0</v>
      </c>
      <c r="G99">
        <f t="shared" si="2"/>
        <v>6.7546413268007154E-3</v>
      </c>
      <c r="H99">
        <f t="shared" si="2"/>
        <v>0</v>
      </c>
      <c r="I99">
        <f t="shared" si="2"/>
        <v>0</v>
      </c>
      <c r="J99">
        <f t="shared" si="2"/>
        <v>6.6657937425706748E-3</v>
      </c>
      <c r="K99">
        <f t="shared" si="2"/>
        <v>2.9230147155295507E-2</v>
      </c>
      <c r="L99">
        <f t="shared" si="2"/>
        <v>6.9689626037441818E-2</v>
      </c>
      <c r="M99">
        <f t="shared" si="2"/>
        <v>2.7118504577351647E-2</v>
      </c>
      <c r="N99">
        <f t="shared" si="2"/>
        <v>2.9295878825810952E-2</v>
      </c>
      <c r="O99">
        <f t="shared" si="2"/>
        <v>3.1621232099041101E-2</v>
      </c>
      <c r="P99">
        <f t="shared" si="2"/>
        <v>4.3667809801039931E-2</v>
      </c>
      <c r="Q99">
        <f t="shared" si="2"/>
        <v>2.6988612717655904E-3</v>
      </c>
      <c r="R99">
        <f t="shared" si="2"/>
        <v>4.7987271743772254E-3</v>
      </c>
      <c r="S99">
        <f t="shared" si="2"/>
        <v>4.7230258779984999E-3</v>
      </c>
      <c r="T99">
        <f t="shared" si="2"/>
        <v>2.4091387188646198E-2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0.10944219862417025</v>
      </c>
      <c r="AC99">
        <f t="shared" si="2"/>
        <v>6.9972224066932209E-2</v>
      </c>
      <c r="AD99">
        <f t="shared" si="2"/>
        <v>6.2947946183501621E-2</v>
      </c>
      <c r="AE99">
        <f t="shared" si="2"/>
        <v>0.11813388698684064</v>
      </c>
      <c r="AF99">
        <f t="shared" si="2"/>
        <v>0</v>
      </c>
      <c r="AG99">
        <f t="shared" si="2"/>
        <v>0.10884436845278188</v>
      </c>
      <c r="AH99">
        <f t="shared" si="2"/>
        <v>0.32825027954795688</v>
      </c>
      <c r="AI99">
        <f t="shared" si="2"/>
        <v>3.1009941235251831E-2</v>
      </c>
      <c r="AJ99">
        <f t="shared" si="2"/>
        <v>0</v>
      </c>
      <c r="AK99">
        <f t="shared" si="2"/>
        <v>0.20131695495809546</v>
      </c>
      <c r="AL99">
        <f t="shared" si="2"/>
        <v>0</v>
      </c>
      <c r="AM99">
        <f t="shared" si="2"/>
        <v>1.0219420521369961E-2</v>
      </c>
      <c r="AN99">
        <f t="shared" si="2"/>
        <v>1.6632299765055661E-3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7.303808847099609E-2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0.10147344554409944</v>
      </c>
      <c r="AZ99">
        <f t="shared" si="2"/>
        <v>9.8170807665602211E-2</v>
      </c>
      <c r="BA99">
        <f t="shared" si="2"/>
        <v>8.2095662131736566E-2</v>
      </c>
      <c r="BB99">
        <f t="shared" si="2"/>
        <v>4.4712600899757197E-2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1.7257967314923834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19.298003999999999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19.298003999999999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17.469342999999999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17.469342999999999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17.744958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17.744958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14.653288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14.653288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17.902380000000001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17.902380000000001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14.792558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14.792558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14.981343000000001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14.981343000000001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13.391185999999999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13.391185999999999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13.557987000000001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13.557987000000001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11.10589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11.10589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10.696853000000001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10.696853000000001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11.770270999999999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11.770270999999999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15.888968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15.888968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16.921844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16.921844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16.540338999999999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16.540338999999999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18.666599000000001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18.666599000000001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19.298003999999999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19.298003999999999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19.298003999999999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19.298003999999999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19.298003999999999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19.298003999999999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19.298003999999999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18.853670999999999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18.853670999999999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19.075534999999999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19.075534999999999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19.298003999999999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19.298003999999999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19.298003999999999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19.298003999999999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19.298003999999999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19.298003999999999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19.298003999999999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19.298003999999999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19.298003999999999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19.298003999999999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19.298003999999999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19.298003999999999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19.298003999999999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19.298003999999999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19.298003999999999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19.298003999999999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19.298003999999999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19.298003999999999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19.298003999999999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19.298003999999999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19.298003999999999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19.298003999999999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19.298003999999999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19.298003999999999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19.298003999999999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19.298003999999999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19.298003999999999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19.298003999999999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19.298003999999999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19.298003999999999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19.298003999999999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19.298003999999999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19.298003999999999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19.298003999999999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19.298003999999999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19.298003999999999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19.298003999999999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19.298003999999999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19.298003999999999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19.298003999999999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19.298003999999999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19.298003999999999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19.298003999999999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19.298003999999999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18.415590999999999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18.415590999999999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0.44691822899999983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0.44691822899999983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48.42</v>
      </c>
      <c r="E3" s="201">
        <v>0</v>
      </c>
      <c r="F3" s="201">
        <v>0</v>
      </c>
      <c r="G3" s="201">
        <v>73.569999999999993</v>
      </c>
      <c r="H3" s="201">
        <v>0</v>
      </c>
      <c r="I3" s="201">
        <v>0</v>
      </c>
      <c r="J3" s="201">
        <v>68.13</v>
      </c>
      <c r="K3" s="201">
        <v>493.85</v>
      </c>
      <c r="L3" s="201">
        <v>17.45</v>
      </c>
      <c r="M3" s="201">
        <v>63.79</v>
      </c>
      <c r="N3" s="201">
        <v>52.91</v>
      </c>
      <c r="O3" s="201">
        <v>73.959999999999994</v>
      </c>
      <c r="P3" s="201">
        <v>27.31</v>
      </c>
      <c r="Q3" s="201">
        <v>8.2200000000000006</v>
      </c>
      <c r="R3" s="201">
        <v>18.87</v>
      </c>
      <c r="S3" s="201">
        <v>11.76</v>
      </c>
      <c r="T3" s="201">
        <v>1.42</v>
      </c>
      <c r="U3" s="201">
        <v>57.96</v>
      </c>
      <c r="V3" s="201">
        <v>8.26</v>
      </c>
      <c r="W3" s="201">
        <v>18.77</v>
      </c>
      <c r="X3" s="201">
        <v>62.38</v>
      </c>
      <c r="Y3" s="201">
        <v>0</v>
      </c>
      <c r="Z3">
        <v>0</v>
      </c>
      <c r="AA3" s="201">
        <v>11.69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261.48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3.83</v>
      </c>
      <c r="AZ3" s="201">
        <v>4.09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48.42</v>
      </c>
      <c r="E4" s="201">
        <v>0</v>
      </c>
      <c r="F4" s="201">
        <v>0</v>
      </c>
      <c r="G4" s="201">
        <v>73.569999999999993</v>
      </c>
      <c r="H4" s="201">
        <v>0</v>
      </c>
      <c r="I4" s="201">
        <v>0</v>
      </c>
      <c r="J4" s="201">
        <v>68.13</v>
      </c>
      <c r="K4" s="201">
        <v>493.85</v>
      </c>
      <c r="L4" s="201">
        <v>17.45</v>
      </c>
      <c r="M4" s="201">
        <v>63.79</v>
      </c>
      <c r="N4" s="201">
        <v>52.91</v>
      </c>
      <c r="O4" s="201">
        <v>73.959999999999994</v>
      </c>
      <c r="P4" s="201">
        <v>30.96</v>
      </c>
      <c r="Q4" s="201">
        <v>8.56</v>
      </c>
      <c r="R4" s="201">
        <v>18.87</v>
      </c>
      <c r="S4" s="201">
        <v>11.76</v>
      </c>
      <c r="T4" s="201">
        <v>1.42</v>
      </c>
      <c r="U4" s="201">
        <v>57.96</v>
      </c>
      <c r="V4" s="201">
        <v>8.26</v>
      </c>
      <c r="W4" s="201">
        <v>18.77</v>
      </c>
      <c r="X4" s="201">
        <v>62.38</v>
      </c>
      <c r="Y4" s="201">
        <v>0</v>
      </c>
      <c r="Z4">
        <v>0</v>
      </c>
      <c r="AA4" s="201">
        <v>11.69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261.48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3.83</v>
      </c>
      <c r="AZ4" s="201">
        <v>4.09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48.42</v>
      </c>
      <c r="E5" s="201">
        <v>0</v>
      </c>
      <c r="F5" s="201">
        <v>0</v>
      </c>
      <c r="G5" s="201">
        <v>73.569999999999993</v>
      </c>
      <c r="H5" s="201">
        <v>0</v>
      </c>
      <c r="I5" s="201">
        <v>0</v>
      </c>
      <c r="J5" s="201">
        <v>68.13</v>
      </c>
      <c r="K5" s="201">
        <v>493.85</v>
      </c>
      <c r="L5" s="201">
        <v>17.45</v>
      </c>
      <c r="M5" s="201">
        <v>63.79</v>
      </c>
      <c r="N5" s="201">
        <v>52.91</v>
      </c>
      <c r="O5" s="201">
        <v>73.959999999999994</v>
      </c>
      <c r="P5" s="201">
        <v>22.9</v>
      </c>
      <c r="Q5" s="201">
        <v>7.55</v>
      </c>
      <c r="R5" s="201">
        <v>18.87</v>
      </c>
      <c r="S5" s="201">
        <v>11.76</v>
      </c>
      <c r="T5" s="201">
        <v>1.42</v>
      </c>
      <c r="U5" s="201">
        <v>57.96</v>
      </c>
      <c r="V5" s="201">
        <v>8.26</v>
      </c>
      <c r="W5" s="201">
        <v>18.77</v>
      </c>
      <c r="X5" s="201">
        <v>62.38</v>
      </c>
      <c r="Y5" s="201">
        <v>0</v>
      </c>
      <c r="Z5">
        <v>0</v>
      </c>
      <c r="AA5" s="201">
        <v>11.69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261.48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3.83</v>
      </c>
      <c r="AZ5" s="201">
        <v>4.09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48.42</v>
      </c>
      <c r="E6" s="201">
        <v>0</v>
      </c>
      <c r="F6" s="201">
        <v>0</v>
      </c>
      <c r="G6" s="201">
        <v>73.569999999999993</v>
      </c>
      <c r="H6" s="201">
        <v>0</v>
      </c>
      <c r="I6" s="201">
        <v>0</v>
      </c>
      <c r="J6" s="201">
        <v>68.13</v>
      </c>
      <c r="K6" s="201">
        <v>493.85</v>
      </c>
      <c r="L6" s="201">
        <v>17.45</v>
      </c>
      <c r="M6" s="201">
        <v>63.79</v>
      </c>
      <c r="N6" s="201">
        <v>52.91</v>
      </c>
      <c r="O6" s="201">
        <v>73.959999999999994</v>
      </c>
      <c r="P6" s="201">
        <v>22.9</v>
      </c>
      <c r="Q6" s="201">
        <v>7.55</v>
      </c>
      <c r="R6" s="201">
        <v>18.87</v>
      </c>
      <c r="S6" s="201">
        <v>11.76</v>
      </c>
      <c r="T6" s="201">
        <v>1.42</v>
      </c>
      <c r="U6" s="201">
        <v>57.96</v>
      </c>
      <c r="V6" s="201">
        <v>8.26</v>
      </c>
      <c r="W6" s="201">
        <v>18.77</v>
      </c>
      <c r="X6" s="201">
        <v>62.38</v>
      </c>
      <c r="Y6" s="201">
        <v>0</v>
      </c>
      <c r="Z6">
        <v>0</v>
      </c>
      <c r="AA6" s="201">
        <v>11.69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261.48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3.83</v>
      </c>
      <c r="AZ6" s="201">
        <v>4.09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48.42</v>
      </c>
      <c r="E7" s="201">
        <v>0</v>
      </c>
      <c r="F7" s="201">
        <v>0</v>
      </c>
      <c r="G7" s="201">
        <v>74.62</v>
      </c>
      <c r="H7" s="201">
        <v>0</v>
      </c>
      <c r="I7" s="201">
        <v>0</v>
      </c>
      <c r="J7" s="201">
        <v>68.13</v>
      </c>
      <c r="K7" s="201">
        <v>493.85</v>
      </c>
      <c r="L7" s="201">
        <v>17.45</v>
      </c>
      <c r="M7" s="201">
        <v>63.79</v>
      </c>
      <c r="N7" s="201">
        <v>52.91</v>
      </c>
      <c r="O7" s="201">
        <v>73.959999999999994</v>
      </c>
      <c r="P7" s="201">
        <v>22.9</v>
      </c>
      <c r="Q7" s="201">
        <v>7.55</v>
      </c>
      <c r="R7" s="201">
        <v>18.87</v>
      </c>
      <c r="S7" s="201">
        <v>11.76</v>
      </c>
      <c r="T7" s="201">
        <v>1.42</v>
      </c>
      <c r="U7" s="201">
        <v>57.96</v>
      </c>
      <c r="V7" s="201">
        <v>8.26</v>
      </c>
      <c r="W7" s="201">
        <v>18.77</v>
      </c>
      <c r="X7" s="201">
        <v>62.38</v>
      </c>
      <c r="Y7" s="201">
        <v>0</v>
      </c>
      <c r="Z7">
        <v>0</v>
      </c>
      <c r="AA7" s="201">
        <v>11.69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261.48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3.83</v>
      </c>
      <c r="AZ7" s="201">
        <v>4.09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48.42</v>
      </c>
      <c r="E8" s="201">
        <v>0</v>
      </c>
      <c r="F8" s="201">
        <v>0</v>
      </c>
      <c r="G8" s="201">
        <v>74.62</v>
      </c>
      <c r="H8" s="201">
        <v>0</v>
      </c>
      <c r="I8" s="201">
        <v>0</v>
      </c>
      <c r="J8" s="201">
        <v>68.13</v>
      </c>
      <c r="K8" s="201">
        <v>493.85</v>
      </c>
      <c r="L8" s="201">
        <v>17.45</v>
      </c>
      <c r="M8" s="201">
        <v>63.79</v>
      </c>
      <c r="N8" s="201">
        <v>52.91</v>
      </c>
      <c r="O8" s="201">
        <v>73.959999999999994</v>
      </c>
      <c r="P8" s="201">
        <v>22.9</v>
      </c>
      <c r="Q8" s="201">
        <v>7.55</v>
      </c>
      <c r="R8" s="201">
        <v>18.87</v>
      </c>
      <c r="S8" s="201">
        <v>11.76</v>
      </c>
      <c r="T8" s="201">
        <v>1.42</v>
      </c>
      <c r="U8" s="201">
        <v>57.96</v>
      </c>
      <c r="V8" s="201">
        <v>8.26</v>
      </c>
      <c r="W8" s="201">
        <v>18.77</v>
      </c>
      <c r="X8" s="201">
        <v>62.38</v>
      </c>
      <c r="Y8" s="201">
        <v>0</v>
      </c>
      <c r="Z8">
        <v>0</v>
      </c>
      <c r="AA8" s="201">
        <v>11.69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261.48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3.83</v>
      </c>
      <c r="AZ8" s="201">
        <v>4.09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22.4</v>
      </c>
      <c r="E9" s="201">
        <v>0</v>
      </c>
      <c r="F9" s="201">
        <v>0</v>
      </c>
      <c r="G9" s="201">
        <v>28.95</v>
      </c>
      <c r="H9" s="201">
        <v>0</v>
      </c>
      <c r="I9" s="201">
        <v>0</v>
      </c>
      <c r="J9" s="201">
        <v>31.51</v>
      </c>
      <c r="K9" s="201">
        <v>493.85</v>
      </c>
      <c r="L9" s="201">
        <v>17.45</v>
      </c>
      <c r="M9" s="201">
        <v>63.79</v>
      </c>
      <c r="N9" s="201">
        <v>52.91</v>
      </c>
      <c r="O9" s="201">
        <v>73.959999999999994</v>
      </c>
      <c r="P9" s="201">
        <v>22.9</v>
      </c>
      <c r="Q9" s="201">
        <v>7.55</v>
      </c>
      <c r="R9" s="201">
        <v>18.87</v>
      </c>
      <c r="S9" s="201">
        <v>11.76</v>
      </c>
      <c r="T9" s="201">
        <v>1.42</v>
      </c>
      <c r="U9" s="201">
        <v>57.96</v>
      </c>
      <c r="V9" s="201">
        <v>8.56</v>
      </c>
      <c r="W9" s="201">
        <v>18.77</v>
      </c>
      <c r="X9" s="201">
        <v>62.38</v>
      </c>
      <c r="Y9" s="201">
        <v>0</v>
      </c>
      <c r="Z9">
        <v>0</v>
      </c>
      <c r="AA9" s="201">
        <v>11.69</v>
      </c>
      <c r="AB9" s="201">
        <v>0</v>
      </c>
      <c r="AC9" s="201">
        <v>0</v>
      </c>
      <c r="AD9" s="201">
        <v>0</v>
      </c>
      <c r="AE9" s="201">
        <v>82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261.48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3.83</v>
      </c>
      <c r="AZ9" s="201">
        <v>4.09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4.91</v>
      </c>
      <c r="E10" s="201">
        <v>0</v>
      </c>
      <c r="F10" s="201">
        <v>0</v>
      </c>
      <c r="G10" s="201">
        <v>4.82</v>
      </c>
      <c r="H10" s="201">
        <v>0</v>
      </c>
      <c r="I10" s="201">
        <v>0</v>
      </c>
      <c r="J10" s="201">
        <v>11</v>
      </c>
      <c r="K10" s="201">
        <v>493.85</v>
      </c>
      <c r="L10" s="201">
        <v>17.45</v>
      </c>
      <c r="M10" s="201">
        <v>63.79</v>
      </c>
      <c r="N10" s="201">
        <v>52.91</v>
      </c>
      <c r="O10" s="201">
        <v>73.959999999999994</v>
      </c>
      <c r="P10" s="201">
        <v>22.9</v>
      </c>
      <c r="Q10" s="201">
        <v>7.55</v>
      </c>
      <c r="R10" s="201">
        <v>18.87</v>
      </c>
      <c r="S10" s="201">
        <v>11.76</v>
      </c>
      <c r="T10" s="201">
        <v>1.42</v>
      </c>
      <c r="U10" s="201">
        <v>57.96</v>
      </c>
      <c r="V10" s="201">
        <v>8.56</v>
      </c>
      <c r="W10" s="201">
        <v>18.77</v>
      </c>
      <c r="X10" s="201">
        <v>62.38</v>
      </c>
      <c r="Y10" s="201">
        <v>0</v>
      </c>
      <c r="Z10">
        <v>0</v>
      </c>
      <c r="AA10" s="201">
        <v>11.69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261.48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3.83</v>
      </c>
      <c r="AZ10" s="201">
        <v>4.09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0.01</v>
      </c>
      <c r="K11" s="201">
        <v>493.85</v>
      </c>
      <c r="L11" s="201">
        <v>17.45</v>
      </c>
      <c r="M11" s="201">
        <v>63.79</v>
      </c>
      <c r="N11" s="201">
        <v>52.91</v>
      </c>
      <c r="O11" s="201">
        <v>73.959999999999994</v>
      </c>
      <c r="P11" s="201">
        <v>22.9</v>
      </c>
      <c r="Q11" s="201">
        <v>7.55</v>
      </c>
      <c r="R11" s="201">
        <v>18.87</v>
      </c>
      <c r="S11" s="201">
        <v>11.76</v>
      </c>
      <c r="T11" s="201">
        <v>1.42</v>
      </c>
      <c r="U11" s="201">
        <v>57.96</v>
      </c>
      <c r="V11" s="201">
        <v>8.56</v>
      </c>
      <c r="W11" s="201">
        <v>18.77</v>
      </c>
      <c r="X11" s="201">
        <v>62.38</v>
      </c>
      <c r="Y11" s="201">
        <v>0</v>
      </c>
      <c r="Z11">
        <v>0</v>
      </c>
      <c r="AA11" s="201">
        <v>11.69</v>
      </c>
      <c r="AB11" s="201">
        <v>0</v>
      </c>
      <c r="AC11" s="201">
        <v>0</v>
      </c>
      <c r="AD11" s="201">
        <v>0</v>
      </c>
      <c r="AE11" s="201">
        <v>82</v>
      </c>
      <c r="AF11" s="201">
        <v>0</v>
      </c>
      <c r="AG11" s="201">
        <v>0</v>
      </c>
      <c r="AH11" s="201">
        <v>0</v>
      </c>
      <c r="AI11" s="201">
        <v>119.56</v>
      </c>
      <c r="AJ11" s="201">
        <v>0</v>
      </c>
      <c r="AK11" s="201">
        <v>0</v>
      </c>
      <c r="AL11" s="201">
        <v>0</v>
      </c>
      <c r="AM11" s="201">
        <v>150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3.83</v>
      </c>
      <c r="AZ11" s="201">
        <v>4.09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493.85</v>
      </c>
      <c r="L12" s="201">
        <v>17.45</v>
      </c>
      <c r="M12" s="201">
        <v>63.79</v>
      </c>
      <c r="N12" s="201">
        <v>52.91</v>
      </c>
      <c r="O12" s="201">
        <v>73.959999999999994</v>
      </c>
      <c r="P12" s="201">
        <v>22.9</v>
      </c>
      <c r="Q12" s="201">
        <v>7.55</v>
      </c>
      <c r="R12" s="201">
        <v>18.87</v>
      </c>
      <c r="S12" s="201">
        <v>11.76</v>
      </c>
      <c r="T12" s="201">
        <v>1.42</v>
      </c>
      <c r="U12" s="201">
        <v>57.96</v>
      </c>
      <c r="V12" s="201">
        <v>8.56</v>
      </c>
      <c r="W12" s="201">
        <v>18.77</v>
      </c>
      <c r="X12" s="201">
        <v>62.38</v>
      </c>
      <c r="Y12" s="201">
        <v>0</v>
      </c>
      <c r="Z12">
        <v>0</v>
      </c>
      <c r="AA12" s="201">
        <v>11.69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119.56</v>
      </c>
      <c r="AJ12" s="201">
        <v>0</v>
      </c>
      <c r="AK12" s="201">
        <v>0</v>
      </c>
      <c r="AL12" s="201">
        <v>0</v>
      </c>
      <c r="AM12" s="201">
        <v>150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3.83</v>
      </c>
      <c r="AZ12" s="201">
        <v>4.09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493.85</v>
      </c>
      <c r="L13" s="201">
        <v>17.45</v>
      </c>
      <c r="M13" s="201">
        <v>63.79</v>
      </c>
      <c r="N13" s="201">
        <v>52.91</v>
      </c>
      <c r="O13" s="201">
        <v>73.959999999999994</v>
      </c>
      <c r="P13" s="201">
        <v>22.9</v>
      </c>
      <c r="Q13" s="201">
        <v>7.55</v>
      </c>
      <c r="R13" s="201">
        <v>18.87</v>
      </c>
      <c r="S13" s="201">
        <v>11.76</v>
      </c>
      <c r="T13" s="201">
        <v>1.42</v>
      </c>
      <c r="U13" s="201">
        <v>57.96</v>
      </c>
      <c r="V13" s="201">
        <v>8.56</v>
      </c>
      <c r="W13" s="201">
        <v>18.77</v>
      </c>
      <c r="X13" s="201">
        <v>62.38</v>
      </c>
      <c r="Y13" s="201">
        <v>0</v>
      </c>
      <c r="Z13">
        <v>0</v>
      </c>
      <c r="AA13" s="201">
        <v>11.69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119.56</v>
      </c>
      <c r="AJ13" s="201">
        <v>0</v>
      </c>
      <c r="AK13" s="201">
        <v>0</v>
      </c>
      <c r="AL13" s="201">
        <v>0</v>
      </c>
      <c r="AM13" s="201">
        <v>150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3.83</v>
      </c>
      <c r="AZ13" s="201">
        <v>4.09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493.85</v>
      </c>
      <c r="L14" s="201">
        <v>17.45</v>
      </c>
      <c r="M14" s="201">
        <v>63.79</v>
      </c>
      <c r="N14" s="201">
        <v>52.91</v>
      </c>
      <c r="O14" s="201">
        <v>73.959999999999994</v>
      </c>
      <c r="P14" s="201">
        <v>22.9</v>
      </c>
      <c r="Q14" s="201">
        <v>7.55</v>
      </c>
      <c r="R14" s="201">
        <v>18.87</v>
      </c>
      <c r="S14" s="201">
        <v>11.76</v>
      </c>
      <c r="T14" s="201">
        <v>1.42</v>
      </c>
      <c r="U14" s="201">
        <v>57.96</v>
      </c>
      <c r="V14" s="201">
        <v>8.56</v>
      </c>
      <c r="W14" s="201">
        <v>18.77</v>
      </c>
      <c r="X14" s="201">
        <v>62.38</v>
      </c>
      <c r="Y14" s="201">
        <v>0</v>
      </c>
      <c r="Z14">
        <v>0</v>
      </c>
      <c r="AA14" s="201">
        <v>11.69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119.56</v>
      </c>
      <c r="AJ14" s="201">
        <v>0</v>
      </c>
      <c r="AK14" s="201">
        <v>0</v>
      </c>
      <c r="AL14" s="201">
        <v>0</v>
      </c>
      <c r="AM14" s="201">
        <v>150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3.83</v>
      </c>
      <c r="AZ14" s="201">
        <v>4.09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492.13</v>
      </c>
      <c r="L15" s="201">
        <v>17.2</v>
      </c>
      <c r="M15" s="201">
        <v>62.35</v>
      </c>
      <c r="N15" s="201">
        <v>51.89</v>
      </c>
      <c r="O15" s="201">
        <v>72.44</v>
      </c>
      <c r="P15" s="201">
        <v>22.63</v>
      </c>
      <c r="Q15" s="201">
        <v>7.52</v>
      </c>
      <c r="R15" s="201">
        <v>18.579999999999998</v>
      </c>
      <c r="S15" s="201">
        <v>11.5</v>
      </c>
      <c r="T15" s="201">
        <v>0.69</v>
      </c>
      <c r="U15" s="201">
        <v>57.96</v>
      </c>
      <c r="V15" s="201">
        <v>8.82</v>
      </c>
      <c r="W15" s="201">
        <v>18.77</v>
      </c>
      <c r="X15" s="201">
        <v>62.38</v>
      </c>
      <c r="Y15" s="201">
        <v>0</v>
      </c>
      <c r="Z15">
        <v>0</v>
      </c>
      <c r="AA15" s="201">
        <v>11.69</v>
      </c>
      <c r="AB15" s="201">
        <v>0</v>
      </c>
      <c r="AC15" s="201">
        <v>0</v>
      </c>
      <c r="AD15" s="201">
        <v>0</v>
      </c>
      <c r="AE15" s="201">
        <v>82</v>
      </c>
      <c r="AF15" s="201">
        <v>0</v>
      </c>
      <c r="AG15" s="201">
        <v>0</v>
      </c>
      <c r="AH15" s="201">
        <v>0</v>
      </c>
      <c r="AI15" s="201">
        <v>132.56</v>
      </c>
      <c r="AJ15" s="201">
        <v>0</v>
      </c>
      <c r="AK15" s="201">
        <v>0</v>
      </c>
      <c r="AL15" s="201">
        <v>0</v>
      </c>
      <c r="AM15" s="201">
        <v>150</v>
      </c>
      <c r="AN15" s="201">
        <v>0</v>
      </c>
      <c r="AO15">
        <v>0</v>
      </c>
      <c r="AP15" s="201">
        <v>118.34</v>
      </c>
      <c r="AQ15" s="201">
        <v>38.229999999999997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3.83</v>
      </c>
      <c r="AZ15" s="201">
        <v>4.09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492.13</v>
      </c>
      <c r="L16" s="201">
        <v>17.2</v>
      </c>
      <c r="M16" s="201">
        <v>62.35</v>
      </c>
      <c r="N16" s="201">
        <v>51.89</v>
      </c>
      <c r="O16" s="201">
        <v>72.44</v>
      </c>
      <c r="P16" s="201">
        <v>22.63</v>
      </c>
      <c r="Q16" s="201">
        <v>7.52</v>
      </c>
      <c r="R16" s="201">
        <v>18.579999999999998</v>
      </c>
      <c r="S16" s="201">
        <v>11.5</v>
      </c>
      <c r="T16" s="201">
        <v>0.69</v>
      </c>
      <c r="U16" s="201">
        <v>57.96</v>
      </c>
      <c r="V16" s="201">
        <v>8.82</v>
      </c>
      <c r="W16" s="201">
        <v>18.77</v>
      </c>
      <c r="X16" s="201">
        <v>62.38</v>
      </c>
      <c r="Y16" s="201">
        <v>0</v>
      </c>
      <c r="Z16">
        <v>0</v>
      </c>
      <c r="AA16" s="201">
        <v>11.69</v>
      </c>
      <c r="AB16" s="201">
        <v>0</v>
      </c>
      <c r="AC16" s="201">
        <v>0</v>
      </c>
      <c r="AD16" s="201">
        <v>0</v>
      </c>
      <c r="AE16" s="201">
        <v>82</v>
      </c>
      <c r="AF16" s="201">
        <v>0</v>
      </c>
      <c r="AG16" s="201">
        <v>0</v>
      </c>
      <c r="AH16" s="201">
        <v>0</v>
      </c>
      <c r="AI16" s="201">
        <v>132.56</v>
      </c>
      <c r="AJ16" s="201">
        <v>0</v>
      </c>
      <c r="AK16" s="201">
        <v>0</v>
      </c>
      <c r="AL16" s="201">
        <v>0</v>
      </c>
      <c r="AM16" s="201">
        <v>150</v>
      </c>
      <c r="AN16" s="201">
        <v>0</v>
      </c>
      <c r="AO16">
        <v>0</v>
      </c>
      <c r="AP16" s="201">
        <v>118.34</v>
      </c>
      <c r="AQ16" s="201">
        <v>38.229999999999997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3.83</v>
      </c>
      <c r="AZ16" s="201">
        <v>4.09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492.13</v>
      </c>
      <c r="L17" s="201">
        <v>17.2</v>
      </c>
      <c r="M17" s="201">
        <v>62.35</v>
      </c>
      <c r="N17" s="201">
        <v>51.89</v>
      </c>
      <c r="O17" s="201">
        <v>72.44</v>
      </c>
      <c r="P17" s="201">
        <v>28.21</v>
      </c>
      <c r="Q17" s="201">
        <v>7.38</v>
      </c>
      <c r="R17" s="201">
        <v>18.579999999999998</v>
      </c>
      <c r="S17" s="201">
        <v>11.5</v>
      </c>
      <c r="T17" s="201">
        <v>0.69</v>
      </c>
      <c r="U17" s="201">
        <v>57.96</v>
      </c>
      <c r="V17" s="201">
        <v>8.82</v>
      </c>
      <c r="W17" s="201">
        <v>18.77</v>
      </c>
      <c r="X17" s="201">
        <v>62.38</v>
      </c>
      <c r="Y17" s="201">
        <v>0</v>
      </c>
      <c r="Z17">
        <v>0</v>
      </c>
      <c r="AA17" s="201">
        <v>11.69</v>
      </c>
      <c r="AB17" s="201">
        <v>0</v>
      </c>
      <c r="AC17" s="201">
        <v>0</v>
      </c>
      <c r="AD17" s="201">
        <v>0</v>
      </c>
      <c r="AE17" s="201">
        <v>82</v>
      </c>
      <c r="AF17" s="201">
        <v>0</v>
      </c>
      <c r="AG17" s="201">
        <v>0</v>
      </c>
      <c r="AH17" s="201">
        <v>0</v>
      </c>
      <c r="AI17" s="201">
        <v>132.56</v>
      </c>
      <c r="AJ17" s="201">
        <v>0</v>
      </c>
      <c r="AK17" s="201">
        <v>0</v>
      </c>
      <c r="AL17" s="201">
        <v>0</v>
      </c>
      <c r="AM17" s="201">
        <v>150</v>
      </c>
      <c r="AN17" s="201">
        <v>0</v>
      </c>
      <c r="AO17">
        <v>0</v>
      </c>
      <c r="AP17" s="201">
        <v>118.34</v>
      </c>
      <c r="AQ17" s="201">
        <v>38.229999999999997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3.83</v>
      </c>
      <c r="AZ17" s="201">
        <v>4.09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492.13</v>
      </c>
      <c r="L18" s="201">
        <v>17.079999999999998</v>
      </c>
      <c r="M18" s="201">
        <v>62.35</v>
      </c>
      <c r="N18" s="201">
        <v>51.89</v>
      </c>
      <c r="O18" s="201">
        <v>72.44</v>
      </c>
      <c r="P18" s="201">
        <v>28.21</v>
      </c>
      <c r="Q18" s="201">
        <v>7.38</v>
      </c>
      <c r="R18" s="201">
        <v>18.579999999999998</v>
      </c>
      <c r="S18" s="201">
        <v>11.5</v>
      </c>
      <c r="T18" s="201">
        <v>0.69</v>
      </c>
      <c r="U18" s="201">
        <v>57.96</v>
      </c>
      <c r="V18" s="201">
        <v>8.82</v>
      </c>
      <c r="W18" s="201">
        <v>18.77</v>
      </c>
      <c r="X18" s="201">
        <v>62.38</v>
      </c>
      <c r="Y18" s="201">
        <v>0</v>
      </c>
      <c r="Z18">
        <v>0</v>
      </c>
      <c r="AA18" s="201">
        <v>11.69</v>
      </c>
      <c r="AB18" s="201">
        <v>0</v>
      </c>
      <c r="AC18" s="201">
        <v>0</v>
      </c>
      <c r="AD18" s="201">
        <v>0</v>
      </c>
      <c r="AE18" s="201">
        <v>82</v>
      </c>
      <c r="AF18" s="201">
        <v>0</v>
      </c>
      <c r="AG18" s="201">
        <v>0</v>
      </c>
      <c r="AH18" s="201">
        <v>0</v>
      </c>
      <c r="AI18" s="201">
        <v>132.56</v>
      </c>
      <c r="AJ18" s="201">
        <v>0</v>
      </c>
      <c r="AK18" s="201">
        <v>0</v>
      </c>
      <c r="AL18" s="201">
        <v>0</v>
      </c>
      <c r="AM18" s="201">
        <v>150</v>
      </c>
      <c r="AN18" s="201">
        <v>0</v>
      </c>
      <c r="AO18">
        <v>0</v>
      </c>
      <c r="AP18" s="201">
        <v>118.34</v>
      </c>
      <c r="AQ18" s="201">
        <v>38.229999999999997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3.83</v>
      </c>
      <c r="AZ18" s="201">
        <v>4.09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492.13</v>
      </c>
      <c r="L19" s="201">
        <v>17.2</v>
      </c>
      <c r="M19" s="201">
        <v>62.35</v>
      </c>
      <c r="N19" s="201">
        <v>51.89</v>
      </c>
      <c r="O19" s="201">
        <v>72.44</v>
      </c>
      <c r="P19" s="201">
        <v>28.21</v>
      </c>
      <c r="Q19" s="201">
        <v>7.38</v>
      </c>
      <c r="R19" s="201">
        <v>18.579999999999998</v>
      </c>
      <c r="S19" s="201">
        <v>11.5</v>
      </c>
      <c r="T19" s="201">
        <v>0.69</v>
      </c>
      <c r="U19" s="201">
        <v>57.96</v>
      </c>
      <c r="V19" s="201">
        <v>8.82</v>
      </c>
      <c r="W19" s="201">
        <v>18.77</v>
      </c>
      <c r="X19" s="201">
        <v>62.38</v>
      </c>
      <c r="Y19" s="201">
        <v>0</v>
      </c>
      <c r="Z19">
        <v>0</v>
      </c>
      <c r="AA19" s="201">
        <v>11.69</v>
      </c>
      <c r="AB19" s="201">
        <v>0</v>
      </c>
      <c r="AC19" s="201">
        <v>0</v>
      </c>
      <c r="AD19" s="201">
        <v>0</v>
      </c>
      <c r="AE19" s="201">
        <v>82</v>
      </c>
      <c r="AF19" s="201">
        <v>0</v>
      </c>
      <c r="AG19" s="201">
        <v>0</v>
      </c>
      <c r="AH19" s="201">
        <v>0</v>
      </c>
      <c r="AI19" s="201">
        <v>132.56</v>
      </c>
      <c r="AJ19" s="201">
        <v>0</v>
      </c>
      <c r="AK19" s="201">
        <v>0</v>
      </c>
      <c r="AL19" s="201">
        <v>0</v>
      </c>
      <c r="AM19" s="201">
        <v>150</v>
      </c>
      <c r="AN19" s="201">
        <v>0</v>
      </c>
      <c r="AO19">
        <v>0</v>
      </c>
      <c r="AP19" s="201">
        <v>118.34</v>
      </c>
      <c r="AQ19" s="201">
        <v>38.229999999999997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3.83</v>
      </c>
      <c r="AZ19" s="201">
        <v>4.09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492.13</v>
      </c>
      <c r="L20" s="201">
        <v>17.2</v>
      </c>
      <c r="M20" s="201">
        <v>62.35</v>
      </c>
      <c r="N20" s="201">
        <v>51.89</v>
      </c>
      <c r="O20" s="201">
        <v>72.44</v>
      </c>
      <c r="P20" s="201">
        <v>28.21</v>
      </c>
      <c r="Q20" s="201">
        <v>7.38</v>
      </c>
      <c r="R20" s="201">
        <v>18.579999999999998</v>
      </c>
      <c r="S20" s="201">
        <v>11.5</v>
      </c>
      <c r="T20" s="201">
        <v>0.69</v>
      </c>
      <c r="U20" s="201">
        <v>57.96</v>
      </c>
      <c r="V20" s="201">
        <v>8.82</v>
      </c>
      <c r="W20" s="201">
        <v>18.77</v>
      </c>
      <c r="X20" s="201">
        <v>62.38</v>
      </c>
      <c r="Y20" s="201">
        <v>0</v>
      </c>
      <c r="Z20">
        <v>0</v>
      </c>
      <c r="AA20" s="201">
        <v>11.69</v>
      </c>
      <c r="AB20" s="201">
        <v>0</v>
      </c>
      <c r="AC20" s="201">
        <v>0</v>
      </c>
      <c r="AD20" s="201">
        <v>0</v>
      </c>
      <c r="AE20" s="201">
        <v>82</v>
      </c>
      <c r="AF20" s="201">
        <v>0</v>
      </c>
      <c r="AG20" s="201">
        <v>0</v>
      </c>
      <c r="AH20" s="201">
        <v>0</v>
      </c>
      <c r="AI20" s="201">
        <v>132.56</v>
      </c>
      <c r="AJ20" s="201">
        <v>0</v>
      </c>
      <c r="AK20" s="201">
        <v>0</v>
      </c>
      <c r="AL20" s="201">
        <v>0</v>
      </c>
      <c r="AM20" s="201">
        <v>150</v>
      </c>
      <c r="AN20" s="201">
        <v>0</v>
      </c>
      <c r="AO20">
        <v>0</v>
      </c>
      <c r="AP20" s="201">
        <v>118.34</v>
      </c>
      <c r="AQ20" s="201">
        <v>38.229999999999997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3.83</v>
      </c>
      <c r="AZ20" s="201">
        <v>4.09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492.13</v>
      </c>
      <c r="L21" s="201">
        <v>17.2</v>
      </c>
      <c r="M21" s="201">
        <v>62.35</v>
      </c>
      <c r="N21" s="201">
        <v>51.89</v>
      </c>
      <c r="O21" s="201">
        <v>72.44</v>
      </c>
      <c r="P21" s="201">
        <v>28.21</v>
      </c>
      <c r="Q21" s="201">
        <v>7.38</v>
      </c>
      <c r="R21" s="201">
        <v>18.579999999999998</v>
      </c>
      <c r="S21" s="201">
        <v>11.5</v>
      </c>
      <c r="T21" s="201">
        <v>0.69</v>
      </c>
      <c r="U21" s="201">
        <v>57.96</v>
      </c>
      <c r="V21" s="201">
        <v>8.82</v>
      </c>
      <c r="W21" s="201">
        <v>18.77</v>
      </c>
      <c r="X21" s="201">
        <v>62.38</v>
      </c>
      <c r="Y21" s="201">
        <v>0</v>
      </c>
      <c r="Z21">
        <v>0</v>
      </c>
      <c r="AA21" s="201">
        <v>11.69</v>
      </c>
      <c r="AB21" s="201">
        <v>0</v>
      </c>
      <c r="AC21" s="201">
        <v>0</v>
      </c>
      <c r="AD21" s="201">
        <v>0</v>
      </c>
      <c r="AE21" s="201">
        <v>82</v>
      </c>
      <c r="AF21" s="201">
        <v>0</v>
      </c>
      <c r="AG21" s="201">
        <v>0</v>
      </c>
      <c r="AH21" s="201">
        <v>0</v>
      </c>
      <c r="AI21" s="201">
        <v>132.56</v>
      </c>
      <c r="AJ21" s="201">
        <v>0</v>
      </c>
      <c r="AK21" s="201">
        <v>0</v>
      </c>
      <c r="AL21" s="201">
        <v>0</v>
      </c>
      <c r="AM21" s="201">
        <v>150</v>
      </c>
      <c r="AN21" s="201">
        <v>0</v>
      </c>
      <c r="AO21">
        <v>0</v>
      </c>
      <c r="AP21" s="201">
        <v>118.34</v>
      </c>
      <c r="AQ21" s="201">
        <v>38.229999999999997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3.83</v>
      </c>
      <c r="AZ21" s="201">
        <v>4.09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492.13</v>
      </c>
      <c r="L22" s="201">
        <v>17.2</v>
      </c>
      <c r="M22" s="201">
        <v>62.35</v>
      </c>
      <c r="N22" s="201">
        <v>51.89</v>
      </c>
      <c r="O22" s="201">
        <v>72.44</v>
      </c>
      <c r="P22" s="201">
        <v>28.21</v>
      </c>
      <c r="Q22" s="201">
        <v>7.38</v>
      </c>
      <c r="R22" s="201">
        <v>18.579999999999998</v>
      </c>
      <c r="S22" s="201">
        <v>11.5</v>
      </c>
      <c r="T22" s="201">
        <v>0.69</v>
      </c>
      <c r="U22" s="201">
        <v>57.96</v>
      </c>
      <c r="V22" s="201">
        <v>8.82</v>
      </c>
      <c r="W22" s="201">
        <v>18.77</v>
      </c>
      <c r="X22" s="201">
        <v>62.38</v>
      </c>
      <c r="Y22" s="201">
        <v>0</v>
      </c>
      <c r="Z22">
        <v>0</v>
      </c>
      <c r="AA22" s="201">
        <v>11.69</v>
      </c>
      <c r="AB22" s="201">
        <v>0</v>
      </c>
      <c r="AC22" s="201">
        <v>0</v>
      </c>
      <c r="AD22" s="201">
        <v>0</v>
      </c>
      <c r="AE22" s="201">
        <v>82</v>
      </c>
      <c r="AF22" s="201">
        <v>0</v>
      </c>
      <c r="AG22" s="201">
        <v>0</v>
      </c>
      <c r="AH22" s="201">
        <v>0</v>
      </c>
      <c r="AI22" s="201">
        <v>132.56</v>
      </c>
      <c r="AJ22" s="201">
        <v>0</v>
      </c>
      <c r="AK22" s="201">
        <v>0</v>
      </c>
      <c r="AL22" s="201">
        <v>0</v>
      </c>
      <c r="AM22" s="201">
        <v>150</v>
      </c>
      <c r="AN22" s="201">
        <v>0</v>
      </c>
      <c r="AO22">
        <v>0</v>
      </c>
      <c r="AP22" s="201">
        <v>118.34</v>
      </c>
      <c r="AQ22" s="201">
        <v>38.229999999999997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3.83</v>
      </c>
      <c r="AZ22" s="201">
        <v>4.09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492.13</v>
      </c>
      <c r="L23" s="201">
        <v>17.2</v>
      </c>
      <c r="M23" s="201">
        <v>62.35</v>
      </c>
      <c r="N23" s="201">
        <v>51.89</v>
      </c>
      <c r="O23" s="201">
        <v>72.44</v>
      </c>
      <c r="P23" s="201">
        <v>28.21</v>
      </c>
      <c r="Q23" s="201">
        <v>7.38</v>
      </c>
      <c r="R23" s="201">
        <v>18.579999999999998</v>
      </c>
      <c r="S23" s="201">
        <v>11.5</v>
      </c>
      <c r="T23" s="201">
        <v>0.69</v>
      </c>
      <c r="U23" s="201">
        <v>57.96</v>
      </c>
      <c r="V23" s="201">
        <v>8.82</v>
      </c>
      <c r="W23" s="201">
        <v>18.77</v>
      </c>
      <c r="X23" s="201">
        <v>62.38</v>
      </c>
      <c r="Y23" s="201">
        <v>0</v>
      </c>
      <c r="Z23">
        <v>0</v>
      </c>
      <c r="AA23" s="201">
        <v>11.69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112.96</v>
      </c>
      <c r="AJ23" s="201">
        <v>0</v>
      </c>
      <c r="AK23" s="201">
        <v>0</v>
      </c>
      <c r="AL23" s="201">
        <v>0</v>
      </c>
      <c r="AM23" s="201">
        <v>267.7</v>
      </c>
      <c r="AN23" s="201">
        <v>0</v>
      </c>
      <c r="AO23">
        <v>0</v>
      </c>
      <c r="AP23" s="201">
        <v>118.34</v>
      </c>
      <c r="AQ23" s="201">
        <v>38.229999999999997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3.83</v>
      </c>
      <c r="AZ23" s="201">
        <v>4.09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492.13</v>
      </c>
      <c r="L24" s="201">
        <v>17.2</v>
      </c>
      <c r="M24" s="201">
        <v>62.35</v>
      </c>
      <c r="N24" s="201">
        <v>51.89</v>
      </c>
      <c r="O24" s="201">
        <v>72.44</v>
      </c>
      <c r="P24" s="201">
        <v>28.21</v>
      </c>
      <c r="Q24" s="201">
        <v>7.38</v>
      </c>
      <c r="R24" s="201">
        <v>18.579999999999998</v>
      </c>
      <c r="S24" s="201">
        <v>11.5</v>
      </c>
      <c r="T24" s="201">
        <v>0.69</v>
      </c>
      <c r="U24" s="201">
        <v>57.96</v>
      </c>
      <c r="V24" s="201">
        <v>8.82</v>
      </c>
      <c r="W24" s="201">
        <v>18.77</v>
      </c>
      <c r="X24" s="201">
        <v>62.38</v>
      </c>
      <c r="Y24" s="201">
        <v>0</v>
      </c>
      <c r="Z24">
        <v>0</v>
      </c>
      <c r="AA24" s="201">
        <v>11.69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112.96</v>
      </c>
      <c r="AJ24" s="201">
        <v>0</v>
      </c>
      <c r="AK24" s="201">
        <v>0</v>
      </c>
      <c r="AL24" s="201">
        <v>0</v>
      </c>
      <c r="AM24" s="201">
        <v>231</v>
      </c>
      <c r="AN24" s="201">
        <v>0</v>
      </c>
      <c r="AO24">
        <v>0</v>
      </c>
      <c r="AP24" s="201">
        <v>118.34</v>
      </c>
      <c r="AQ24" s="201">
        <v>38.229999999999997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3.83</v>
      </c>
      <c r="AZ24" s="201">
        <v>4.09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492.13</v>
      </c>
      <c r="L25" s="201">
        <v>17.2</v>
      </c>
      <c r="M25" s="201">
        <v>62.35</v>
      </c>
      <c r="N25" s="201">
        <v>51.89</v>
      </c>
      <c r="O25" s="201">
        <v>72.44</v>
      </c>
      <c r="P25" s="201">
        <v>19.79</v>
      </c>
      <c r="Q25" s="201">
        <v>7.38</v>
      </c>
      <c r="R25" s="201">
        <v>18.579999999999998</v>
      </c>
      <c r="S25" s="201">
        <v>11.5</v>
      </c>
      <c r="T25" s="201">
        <v>0.69</v>
      </c>
      <c r="U25" s="201">
        <v>57.96</v>
      </c>
      <c r="V25" s="201">
        <v>8.82</v>
      </c>
      <c r="W25" s="201">
        <v>18.77</v>
      </c>
      <c r="X25" s="201">
        <v>62.38</v>
      </c>
      <c r="Y25" s="201">
        <v>0</v>
      </c>
      <c r="Z25">
        <v>0</v>
      </c>
      <c r="AA25" s="201">
        <v>11.69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112.96</v>
      </c>
      <c r="AJ25" s="201">
        <v>0</v>
      </c>
      <c r="AK25" s="201">
        <v>0</v>
      </c>
      <c r="AL25" s="201">
        <v>0</v>
      </c>
      <c r="AM25" s="201">
        <v>180.13</v>
      </c>
      <c r="AN25" s="201">
        <v>0</v>
      </c>
      <c r="AO25">
        <v>0</v>
      </c>
      <c r="AP25" s="201">
        <v>118.34</v>
      </c>
      <c r="AQ25" s="201">
        <v>38.229999999999997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3.83</v>
      </c>
      <c r="AZ25" s="201">
        <v>4.09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427.16</v>
      </c>
      <c r="L26" s="201">
        <v>6.75</v>
      </c>
      <c r="M26" s="201">
        <v>62.35</v>
      </c>
      <c r="N26" s="201">
        <v>51.89</v>
      </c>
      <c r="O26" s="201">
        <v>72.44</v>
      </c>
      <c r="P26" s="201">
        <v>19.79</v>
      </c>
      <c r="Q26" s="201">
        <v>7.38</v>
      </c>
      <c r="R26" s="201">
        <v>18.579999999999998</v>
      </c>
      <c r="S26" s="201">
        <v>11.5</v>
      </c>
      <c r="T26" s="201">
        <v>0.69</v>
      </c>
      <c r="U26" s="201">
        <v>57.96</v>
      </c>
      <c r="V26" s="201">
        <v>8.82</v>
      </c>
      <c r="W26" s="201">
        <v>18.77</v>
      </c>
      <c r="X26" s="201">
        <v>62.38</v>
      </c>
      <c r="Y26" s="201">
        <v>0</v>
      </c>
      <c r="Z26">
        <v>0</v>
      </c>
      <c r="AA26" s="201">
        <v>11.69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112.96</v>
      </c>
      <c r="AJ26" s="201">
        <v>0</v>
      </c>
      <c r="AK26" s="201">
        <v>0</v>
      </c>
      <c r="AL26" s="201">
        <v>0</v>
      </c>
      <c r="AM26" s="201">
        <v>150</v>
      </c>
      <c r="AN26" s="201">
        <v>0</v>
      </c>
      <c r="AO26">
        <v>0</v>
      </c>
      <c r="AP26" s="201">
        <v>118.34</v>
      </c>
      <c r="AQ26" s="201">
        <v>38.229999999999997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3.83</v>
      </c>
      <c r="AZ26" s="201">
        <v>4.09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492.13</v>
      </c>
      <c r="L27" s="201">
        <v>17.2</v>
      </c>
      <c r="M27" s="201">
        <v>62.35</v>
      </c>
      <c r="N27" s="201">
        <v>51.89</v>
      </c>
      <c r="O27" s="201">
        <v>72.44</v>
      </c>
      <c r="P27" s="201">
        <v>19.79</v>
      </c>
      <c r="Q27" s="201">
        <v>7.38</v>
      </c>
      <c r="R27" s="201">
        <v>18.579999999999998</v>
      </c>
      <c r="S27" s="201">
        <v>11.5</v>
      </c>
      <c r="T27" s="201">
        <v>0.69</v>
      </c>
      <c r="U27" s="201">
        <v>48.3</v>
      </c>
      <c r="V27" s="201">
        <v>8.82</v>
      </c>
      <c r="W27" s="201">
        <v>18.77</v>
      </c>
      <c r="X27" s="201">
        <v>62.38</v>
      </c>
      <c r="Y27" s="201">
        <v>0</v>
      </c>
      <c r="Z27">
        <v>0</v>
      </c>
      <c r="AA27" s="201">
        <v>11.69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112.96</v>
      </c>
      <c r="AJ27" s="201">
        <v>0</v>
      </c>
      <c r="AK27" s="201">
        <v>0</v>
      </c>
      <c r="AL27" s="201">
        <v>0</v>
      </c>
      <c r="AM27" s="201">
        <v>150</v>
      </c>
      <c r="AN27" s="201">
        <v>0</v>
      </c>
      <c r="AO27">
        <v>0</v>
      </c>
      <c r="AP27" s="201">
        <v>118.34</v>
      </c>
      <c r="AQ27" s="201">
        <v>38.229999999999997</v>
      </c>
      <c r="AR27" s="201">
        <v>8.0500000000000007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3.83</v>
      </c>
      <c r="AZ27" s="201">
        <v>4.09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433.03</v>
      </c>
      <c r="L28" s="201">
        <v>6.75</v>
      </c>
      <c r="M28" s="201">
        <v>62.35</v>
      </c>
      <c r="N28" s="201">
        <v>51.89</v>
      </c>
      <c r="O28" s="201">
        <v>72.44</v>
      </c>
      <c r="P28" s="201">
        <v>19.79</v>
      </c>
      <c r="Q28" s="201">
        <v>7.38</v>
      </c>
      <c r="R28" s="201">
        <v>18.579999999999998</v>
      </c>
      <c r="S28" s="201">
        <v>11.5</v>
      </c>
      <c r="T28" s="201">
        <v>0.69</v>
      </c>
      <c r="U28" s="201">
        <v>48.3</v>
      </c>
      <c r="V28" s="201">
        <v>8.82</v>
      </c>
      <c r="W28" s="201">
        <v>18.77</v>
      </c>
      <c r="X28" s="201">
        <v>62.38</v>
      </c>
      <c r="Y28" s="201">
        <v>0</v>
      </c>
      <c r="Z28">
        <v>0</v>
      </c>
      <c r="AA28" s="201">
        <v>11.69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112.96</v>
      </c>
      <c r="AJ28" s="201">
        <v>0</v>
      </c>
      <c r="AK28" s="201">
        <v>0</v>
      </c>
      <c r="AL28" s="201">
        <v>0</v>
      </c>
      <c r="AM28" s="201">
        <v>150</v>
      </c>
      <c r="AN28" s="201">
        <v>0</v>
      </c>
      <c r="AO28">
        <v>0</v>
      </c>
      <c r="AP28" s="201">
        <v>118.34</v>
      </c>
      <c r="AQ28" s="201">
        <v>38.229999999999997</v>
      </c>
      <c r="AR28" s="201">
        <v>14.88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3.83</v>
      </c>
      <c r="AZ28" s="201">
        <v>4.09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388.63</v>
      </c>
      <c r="L29" s="201">
        <v>6.75</v>
      </c>
      <c r="M29" s="201">
        <v>62.35</v>
      </c>
      <c r="N29" s="201">
        <v>51.89</v>
      </c>
      <c r="O29" s="201">
        <v>72.44</v>
      </c>
      <c r="P29" s="201">
        <v>19.29</v>
      </c>
      <c r="Q29" s="201">
        <v>7.38</v>
      </c>
      <c r="R29" s="201">
        <v>18.579999999999998</v>
      </c>
      <c r="S29" s="201">
        <v>11.5</v>
      </c>
      <c r="T29" s="201">
        <v>0.69</v>
      </c>
      <c r="U29" s="201">
        <v>48.3</v>
      </c>
      <c r="V29" s="201">
        <v>8.82</v>
      </c>
      <c r="W29" s="201">
        <v>18.77</v>
      </c>
      <c r="X29" s="201">
        <v>62.38</v>
      </c>
      <c r="Y29" s="201">
        <v>0</v>
      </c>
      <c r="Z29">
        <v>0</v>
      </c>
      <c r="AA29" s="201">
        <v>11.69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112.96</v>
      </c>
      <c r="AJ29" s="201">
        <v>0</v>
      </c>
      <c r="AK29" s="201">
        <v>0</v>
      </c>
      <c r="AL29" s="201">
        <v>0</v>
      </c>
      <c r="AM29" s="201">
        <v>150</v>
      </c>
      <c r="AN29" s="201">
        <v>0</v>
      </c>
      <c r="AO29">
        <v>0</v>
      </c>
      <c r="AP29" s="201">
        <v>118.34</v>
      </c>
      <c r="AQ29" s="201">
        <v>38.229999999999997</v>
      </c>
      <c r="AR29" s="201">
        <v>21.37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3.83</v>
      </c>
      <c r="AZ29" s="201">
        <v>4.09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382.94</v>
      </c>
      <c r="L30" s="201">
        <v>6.75</v>
      </c>
      <c r="M30" s="201">
        <v>62.35</v>
      </c>
      <c r="N30" s="201">
        <v>51.89</v>
      </c>
      <c r="O30" s="201">
        <v>72.44</v>
      </c>
      <c r="P30" s="201">
        <v>19.29</v>
      </c>
      <c r="Q30" s="201">
        <v>7.38</v>
      </c>
      <c r="R30" s="201">
        <v>18.579999999999998</v>
      </c>
      <c r="S30" s="201">
        <v>11.5</v>
      </c>
      <c r="T30" s="201">
        <v>0.69</v>
      </c>
      <c r="U30" s="201">
        <v>48.3</v>
      </c>
      <c r="V30" s="201">
        <v>8.82</v>
      </c>
      <c r="W30" s="201">
        <v>18.77</v>
      </c>
      <c r="X30" s="201">
        <v>62.38</v>
      </c>
      <c r="Y30" s="201">
        <v>0</v>
      </c>
      <c r="Z30">
        <v>0</v>
      </c>
      <c r="AA30" s="201">
        <v>11.69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132.56</v>
      </c>
      <c r="AJ30" s="201">
        <v>0</v>
      </c>
      <c r="AK30" s="201">
        <v>0</v>
      </c>
      <c r="AL30" s="201">
        <v>0</v>
      </c>
      <c r="AM30" s="201">
        <v>150</v>
      </c>
      <c r="AN30" s="201">
        <v>0</v>
      </c>
      <c r="AO30">
        <v>0</v>
      </c>
      <c r="AP30" s="201">
        <v>118.34</v>
      </c>
      <c r="AQ30" s="201">
        <v>38.229999999999997</v>
      </c>
      <c r="AR30" s="201">
        <v>25.5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3.83</v>
      </c>
      <c r="AZ30" s="201">
        <v>4.09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302.98</v>
      </c>
      <c r="L31" s="201">
        <v>6.75</v>
      </c>
      <c r="M31" s="201">
        <v>62.35</v>
      </c>
      <c r="N31" s="201">
        <v>51.89</v>
      </c>
      <c r="O31" s="201">
        <v>72.44</v>
      </c>
      <c r="P31" s="201">
        <v>19.29</v>
      </c>
      <c r="Q31" s="201">
        <v>7.54</v>
      </c>
      <c r="R31" s="201">
        <v>19.13</v>
      </c>
      <c r="S31" s="201">
        <v>11.76</v>
      </c>
      <c r="T31" s="201">
        <v>1.42</v>
      </c>
      <c r="U31" s="201">
        <v>48.3</v>
      </c>
      <c r="V31" s="201">
        <v>8.82</v>
      </c>
      <c r="W31" s="201">
        <v>18.77</v>
      </c>
      <c r="X31" s="201">
        <v>62.38</v>
      </c>
      <c r="Y31" s="201">
        <v>0</v>
      </c>
      <c r="Z31">
        <v>0</v>
      </c>
      <c r="AA31" s="201">
        <v>11.69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150</v>
      </c>
      <c r="AN31" s="201">
        <v>0</v>
      </c>
      <c r="AO31">
        <v>0</v>
      </c>
      <c r="AP31" s="201">
        <v>118.34</v>
      </c>
      <c r="AQ31" s="201">
        <v>38.57</v>
      </c>
      <c r="AR31" s="201">
        <v>25.5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3.83</v>
      </c>
      <c r="AZ31" s="201">
        <v>4.09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272.10000000000002</v>
      </c>
      <c r="L32" s="201">
        <v>6.75</v>
      </c>
      <c r="M32" s="201">
        <v>62.35</v>
      </c>
      <c r="N32" s="201">
        <v>51.89</v>
      </c>
      <c r="O32" s="201">
        <v>72.44</v>
      </c>
      <c r="P32" s="201">
        <v>19.29</v>
      </c>
      <c r="Q32" s="201">
        <v>7.54</v>
      </c>
      <c r="R32" s="201">
        <v>19.13</v>
      </c>
      <c r="S32" s="201">
        <v>11.76</v>
      </c>
      <c r="T32" s="201">
        <v>1.42</v>
      </c>
      <c r="U32" s="201">
        <v>48.3</v>
      </c>
      <c r="V32" s="201">
        <v>8.82</v>
      </c>
      <c r="W32" s="201">
        <v>18.77</v>
      </c>
      <c r="X32" s="201">
        <v>62.38</v>
      </c>
      <c r="Y32" s="201">
        <v>0</v>
      </c>
      <c r="Z32">
        <v>0</v>
      </c>
      <c r="AA32" s="201">
        <v>11.69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150</v>
      </c>
      <c r="AN32" s="201">
        <v>0</v>
      </c>
      <c r="AO32">
        <v>0</v>
      </c>
      <c r="AP32" s="201">
        <v>122.64</v>
      </c>
      <c r="AQ32" s="201">
        <v>38.57</v>
      </c>
      <c r="AR32" s="201">
        <v>26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3.83</v>
      </c>
      <c r="AZ32" s="201">
        <v>4.09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272.10000000000002</v>
      </c>
      <c r="L33" s="201">
        <v>6.75</v>
      </c>
      <c r="M33" s="201">
        <v>62.35</v>
      </c>
      <c r="N33" s="201">
        <v>51.89</v>
      </c>
      <c r="O33" s="201">
        <v>72.44</v>
      </c>
      <c r="P33" s="201">
        <v>19.29</v>
      </c>
      <c r="Q33" s="201">
        <v>4.82</v>
      </c>
      <c r="R33" s="201">
        <v>10.38</v>
      </c>
      <c r="S33" s="201">
        <v>6.47</v>
      </c>
      <c r="T33" s="201">
        <v>0.79</v>
      </c>
      <c r="U33" s="201">
        <v>48.3</v>
      </c>
      <c r="V33" s="201">
        <v>8.82</v>
      </c>
      <c r="W33" s="201">
        <v>18.77</v>
      </c>
      <c r="X33" s="201">
        <v>62.38</v>
      </c>
      <c r="Y33" s="201">
        <v>0</v>
      </c>
      <c r="Z33">
        <v>0</v>
      </c>
      <c r="AA33" s="201">
        <v>11.69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150</v>
      </c>
      <c r="AN33" s="201">
        <v>0</v>
      </c>
      <c r="AO33">
        <v>0</v>
      </c>
      <c r="AP33" s="201">
        <v>118.34</v>
      </c>
      <c r="AQ33" s="201">
        <v>14.47</v>
      </c>
      <c r="AR33" s="201">
        <v>27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3.83</v>
      </c>
      <c r="AZ33" s="201">
        <v>4.09</v>
      </c>
      <c r="BA33" s="201">
        <v>3.1</v>
      </c>
      <c r="BB33" s="201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272.10000000000002</v>
      </c>
      <c r="L34" s="201">
        <v>6.75</v>
      </c>
      <c r="M34" s="201">
        <v>62.35</v>
      </c>
      <c r="N34" s="201">
        <v>51.89</v>
      </c>
      <c r="O34" s="201">
        <v>72.44</v>
      </c>
      <c r="P34" s="201">
        <v>19.29</v>
      </c>
      <c r="Q34" s="201">
        <v>4.83</v>
      </c>
      <c r="R34" s="201">
        <v>10.38</v>
      </c>
      <c r="S34" s="201">
        <v>6.48</v>
      </c>
      <c r="T34" s="201">
        <v>0.79</v>
      </c>
      <c r="U34" s="201">
        <v>48.3</v>
      </c>
      <c r="V34" s="201">
        <v>8.82</v>
      </c>
      <c r="W34" s="201">
        <v>18.77</v>
      </c>
      <c r="X34" s="201">
        <v>62.38</v>
      </c>
      <c r="Y34" s="201">
        <v>0</v>
      </c>
      <c r="Z34">
        <v>0</v>
      </c>
      <c r="AA34" s="201">
        <v>11.69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150</v>
      </c>
      <c r="AN34" s="201">
        <v>0</v>
      </c>
      <c r="AO34">
        <v>0</v>
      </c>
      <c r="AP34" s="201">
        <v>118.34</v>
      </c>
      <c r="AQ34" s="201">
        <v>14.47</v>
      </c>
      <c r="AR34" s="201">
        <v>28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3.83</v>
      </c>
      <c r="AZ34" s="201">
        <v>4.09</v>
      </c>
      <c r="BA34" s="201">
        <v>3.1</v>
      </c>
      <c r="BB34" s="201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272.10000000000002</v>
      </c>
      <c r="L35" s="201">
        <v>6.75</v>
      </c>
      <c r="M35" s="201">
        <v>62.35</v>
      </c>
      <c r="N35" s="201">
        <v>51.89</v>
      </c>
      <c r="O35" s="201">
        <v>72.44</v>
      </c>
      <c r="P35" s="201">
        <v>19.29</v>
      </c>
      <c r="Q35" s="201">
        <v>4.82</v>
      </c>
      <c r="R35" s="201">
        <v>10.45</v>
      </c>
      <c r="S35" s="201">
        <v>6.47</v>
      </c>
      <c r="T35" s="201">
        <v>0.79</v>
      </c>
      <c r="U35" s="201">
        <v>48.3</v>
      </c>
      <c r="V35" s="201">
        <v>9.11</v>
      </c>
      <c r="W35" s="201">
        <v>18.77</v>
      </c>
      <c r="X35" s="201">
        <v>62.38</v>
      </c>
      <c r="Y35" s="201">
        <v>0</v>
      </c>
      <c r="Z35">
        <v>0</v>
      </c>
      <c r="AA35" s="201">
        <v>11.69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150</v>
      </c>
      <c r="AN35" s="201">
        <v>0</v>
      </c>
      <c r="AO35">
        <v>0</v>
      </c>
      <c r="AP35" s="201">
        <v>118.33</v>
      </c>
      <c r="AQ35" s="201">
        <v>20.420000000000002</v>
      </c>
      <c r="AR35" s="201">
        <v>29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3.83</v>
      </c>
      <c r="AZ35" s="201">
        <v>4.09</v>
      </c>
      <c r="BA35" s="201">
        <v>3.1</v>
      </c>
      <c r="BB35" s="201">
        <v>2.63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272.10000000000002</v>
      </c>
      <c r="L36" s="201">
        <v>6.75</v>
      </c>
      <c r="M36" s="201">
        <v>62.35</v>
      </c>
      <c r="N36" s="201">
        <v>51.89</v>
      </c>
      <c r="O36" s="201">
        <v>72.44</v>
      </c>
      <c r="P36" s="201">
        <v>19.29</v>
      </c>
      <c r="Q36" s="201">
        <v>4.82</v>
      </c>
      <c r="R36" s="201">
        <v>10.38</v>
      </c>
      <c r="S36" s="201">
        <v>6.47</v>
      </c>
      <c r="T36" s="201">
        <v>0.79</v>
      </c>
      <c r="U36" s="201">
        <v>48.3</v>
      </c>
      <c r="V36" s="201">
        <v>8.82</v>
      </c>
      <c r="W36" s="201">
        <v>18.77</v>
      </c>
      <c r="X36" s="201">
        <v>62.38</v>
      </c>
      <c r="Y36" s="201">
        <v>0</v>
      </c>
      <c r="Z36">
        <v>0</v>
      </c>
      <c r="AA36" s="201">
        <v>11.69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150</v>
      </c>
      <c r="AN36" s="201">
        <v>0</v>
      </c>
      <c r="AO36">
        <v>0</v>
      </c>
      <c r="AP36" s="201">
        <v>118.33</v>
      </c>
      <c r="AQ36" s="201">
        <v>20.420000000000002</v>
      </c>
      <c r="AR36" s="201">
        <v>32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3.83</v>
      </c>
      <c r="AZ36" s="201">
        <v>1.66</v>
      </c>
      <c r="BA36" s="201">
        <v>3.1</v>
      </c>
      <c r="BB36" s="201">
        <v>2.63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272.10000000000002</v>
      </c>
      <c r="L37" s="201">
        <v>6.75</v>
      </c>
      <c r="M37" s="201">
        <v>62.35</v>
      </c>
      <c r="N37" s="201">
        <v>51.89</v>
      </c>
      <c r="O37" s="201">
        <v>72.44</v>
      </c>
      <c r="P37" s="201">
        <v>19.29</v>
      </c>
      <c r="Q37" s="201">
        <v>4.82</v>
      </c>
      <c r="R37" s="201">
        <v>10.38</v>
      </c>
      <c r="S37" s="201">
        <v>6.47</v>
      </c>
      <c r="T37" s="201">
        <v>0.79</v>
      </c>
      <c r="U37" s="201">
        <v>48.3</v>
      </c>
      <c r="V37" s="201">
        <v>8.82</v>
      </c>
      <c r="W37" s="201">
        <v>18.77</v>
      </c>
      <c r="X37" s="201">
        <v>62.38</v>
      </c>
      <c r="Y37" s="201">
        <v>0</v>
      </c>
      <c r="Z37">
        <v>0</v>
      </c>
      <c r="AA37" s="201">
        <v>11.69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150</v>
      </c>
      <c r="AN37" s="201">
        <v>0</v>
      </c>
      <c r="AO37">
        <v>0</v>
      </c>
      <c r="AP37" s="201">
        <v>118.33</v>
      </c>
      <c r="AQ37" s="201">
        <v>20.420000000000002</v>
      </c>
      <c r="AR37" s="201">
        <v>36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3.83</v>
      </c>
      <c r="AZ37" s="201">
        <v>0</v>
      </c>
      <c r="BA37" s="201">
        <v>3.1</v>
      </c>
      <c r="BB37" s="201">
        <v>2.63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272.10000000000002</v>
      </c>
      <c r="L38" s="201">
        <v>6.75</v>
      </c>
      <c r="M38" s="201">
        <v>62.35</v>
      </c>
      <c r="N38" s="201">
        <v>51.89</v>
      </c>
      <c r="O38" s="201">
        <v>72.44</v>
      </c>
      <c r="P38" s="201">
        <v>19.29</v>
      </c>
      <c r="Q38" s="201">
        <v>4.82</v>
      </c>
      <c r="R38" s="201">
        <v>10.38</v>
      </c>
      <c r="S38" s="201">
        <v>6.47</v>
      </c>
      <c r="T38" s="201">
        <v>0.79</v>
      </c>
      <c r="U38" s="201">
        <v>48.3</v>
      </c>
      <c r="V38" s="201">
        <v>8.82</v>
      </c>
      <c r="W38" s="201">
        <v>18.77</v>
      </c>
      <c r="X38" s="201">
        <v>62.38</v>
      </c>
      <c r="Y38" s="201">
        <v>0</v>
      </c>
      <c r="Z38">
        <v>0</v>
      </c>
      <c r="AA38" s="201">
        <v>11.69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150</v>
      </c>
      <c r="AN38" s="201">
        <v>0</v>
      </c>
      <c r="AO38">
        <v>0</v>
      </c>
      <c r="AP38" s="201">
        <v>118.33</v>
      </c>
      <c r="AQ38" s="201">
        <v>20.420000000000002</v>
      </c>
      <c r="AR38" s="201">
        <v>36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3.83</v>
      </c>
      <c r="AZ38" s="201">
        <v>0</v>
      </c>
      <c r="BA38" s="201">
        <v>3.1</v>
      </c>
      <c r="BB38" s="201">
        <v>2.63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272.10000000000002</v>
      </c>
      <c r="L39" s="201">
        <v>6.75</v>
      </c>
      <c r="M39" s="201">
        <v>62.35</v>
      </c>
      <c r="N39" s="201">
        <v>51.89</v>
      </c>
      <c r="O39" s="201">
        <v>72.44</v>
      </c>
      <c r="P39" s="201">
        <v>19.29</v>
      </c>
      <c r="Q39" s="201">
        <v>4.82</v>
      </c>
      <c r="R39" s="201">
        <v>10.38</v>
      </c>
      <c r="S39" s="201">
        <v>6.47</v>
      </c>
      <c r="T39" s="201">
        <v>0.79</v>
      </c>
      <c r="U39" s="201">
        <v>48.3</v>
      </c>
      <c r="V39" s="201">
        <v>8.82</v>
      </c>
      <c r="W39" s="201">
        <v>18.77</v>
      </c>
      <c r="X39" s="201">
        <v>62.38</v>
      </c>
      <c r="Y39" s="201">
        <v>0</v>
      </c>
      <c r="Z39">
        <v>0</v>
      </c>
      <c r="AA39" s="201">
        <v>11.69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150</v>
      </c>
      <c r="AN39" s="201">
        <v>0</v>
      </c>
      <c r="AO39">
        <v>0</v>
      </c>
      <c r="AP39" s="201">
        <v>118.33</v>
      </c>
      <c r="AQ39" s="201">
        <v>20.420000000000002</v>
      </c>
      <c r="AR39" s="201">
        <v>38.5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3.83</v>
      </c>
      <c r="AZ39" s="201">
        <v>0</v>
      </c>
      <c r="BA39" s="201">
        <v>3.1</v>
      </c>
      <c r="BB39" s="201">
        <v>2.63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272.10000000000002</v>
      </c>
      <c r="L40" s="201">
        <v>6.79</v>
      </c>
      <c r="M40" s="201">
        <v>63.87</v>
      </c>
      <c r="N40" s="201">
        <v>52.92</v>
      </c>
      <c r="O40" s="201">
        <v>73.959999999999994</v>
      </c>
      <c r="P40" s="201">
        <v>20.21</v>
      </c>
      <c r="Q40" s="201">
        <v>4.82</v>
      </c>
      <c r="R40" s="201">
        <v>10.38</v>
      </c>
      <c r="S40" s="201">
        <v>6.47</v>
      </c>
      <c r="T40" s="201">
        <v>0.79</v>
      </c>
      <c r="U40" s="201">
        <v>48.3</v>
      </c>
      <c r="V40" s="201">
        <v>8.82</v>
      </c>
      <c r="W40" s="201">
        <v>18.77</v>
      </c>
      <c r="X40" s="201">
        <v>62.84</v>
      </c>
      <c r="Y40" s="201">
        <v>0</v>
      </c>
      <c r="Z40">
        <v>0</v>
      </c>
      <c r="AA40" s="201">
        <v>11.69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150</v>
      </c>
      <c r="AN40" s="201">
        <v>0</v>
      </c>
      <c r="AO40">
        <v>0</v>
      </c>
      <c r="AP40" s="201">
        <v>118.33</v>
      </c>
      <c r="AQ40" s="201">
        <v>20.420000000000002</v>
      </c>
      <c r="AR40" s="201">
        <v>39.5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3.83</v>
      </c>
      <c r="AZ40" s="201">
        <v>0</v>
      </c>
      <c r="BA40" s="201">
        <v>3.1</v>
      </c>
      <c r="BB40" s="201">
        <v>2.63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272.10000000000002</v>
      </c>
      <c r="L41" s="201">
        <v>6.79</v>
      </c>
      <c r="M41" s="201">
        <v>63.87</v>
      </c>
      <c r="N41" s="201">
        <v>52.92</v>
      </c>
      <c r="O41" s="201">
        <v>73.959999999999994</v>
      </c>
      <c r="P41" s="201">
        <v>20.21</v>
      </c>
      <c r="Q41" s="201">
        <v>4.82</v>
      </c>
      <c r="R41" s="201">
        <v>10.38</v>
      </c>
      <c r="S41" s="201">
        <v>6.47</v>
      </c>
      <c r="T41" s="201">
        <v>0.79</v>
      </c>
      <c r="U41" s="201">
        <v>48.3</v>
      </c>
      <c r="V41" s="201">
        <v>8.82</v>
      </c>
      <c r="W41" s="201">
        <v>18.77</v>
      </c>
      <c r="X41" s="201">
        <v>62.84</v>
      </c>
      <c r="Y41" s="201">
        <v>0</v>
      </c>
      <c r="Z41">
        <v>0</v>
      </c>
      <c r="AA41" s="201">
        <v>11.69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150</v>
      </c>
      <c r="AN41" s="201">
        <v>0</v>
      </c>
      <c r="AO41">
        <v>0</v>
      </c>
      <c r="AP41" s="201">
        <v>118.33</v>
      </c>
      <c r="AQ41" s="201">
        <v>20.420000000000002</v>
      </c>
      <c r="AR41" s="201">
        <v>41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3.83</v>
      </c>
      <c r="AZ41" s="201">
        <v>0</v>
      </c>
      <c r="BA41" s="201">
        <v>3.1</v>
      </c>
      <c r="BB41" s="201">
        <v>2.63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272.10000000000002</v>
      </c>
      <c r="L42" s="201">
        <v>6.79</v>
      </c>
      <c r="M42" s="201">
        <v>63.87</v>
      </c>
      <c r="N42" s="201">
        <v>52.92</v>
      </c>
      <c r="O42" s="201">
        <v>73.959999999999994</v>
      </c>
      <c r="P42" s="201">
        <v>20.21</v>
      </c>
      <c r="Q42" s="201">
        <v>4.82</v>
      </c>
      <c r="R42" s="201">
        <v>10.38</v>
      </c>
      <c r="S42" s="201">
        <v>6.47</v>
      </c>
      <c r="T42" s="201">
        <v>0.79</v>
      </c>
      <c r="U42" s="201">
        <v>48.3</v>
      </c>
      <c r="V42" s="201">
        <v>8.82</v>
      </c>
      <c r="W42" s="201">
        <v>18.77</v>
      </c>
      <c r="X42" s="201">
        <v>62.84</v>
      </c>
      <c r="Y42" s="201">
        <v>0</v>
      </c>
      <c r="Z42">
        <v>0</v>
      </c>
      <c r="AA42" s="201">
        <v>11.69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150</v>
      </c>
      <c r="AN42" s="201">
        <v>0</v>
      </c>
      <c r="AO42">
        <v>0</v>
      </c>
      <c r="AP42" s="201">
        <v>118.33</v>
      </c>
      <c r="AQ42" s="201">
        <v>20.420000000000002</v>
      </c>
      <c r="AR42" s="201">
        <v>41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3.83</v>
      </c>
      <c r="AZ42" s="201">
        <v>0</v>
      </c>
      <c r="BA42" s="201">
        <v>3.1</v>
      </c>
      <c r="BB42" s="201">
        <v>2.63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272.10000000000002</v>
      </c>
      <c r="L43" s="201">
        <v>6.78</v>
      </c>
      <c r="M43" s="201">
        <v>63.87</v>
      </c>
      <c r="N43" s="201">
        <v>52.92</v>
      </c>
      <c r="O43" s="201">
        <v>73.959999999999994</v>
      </c>
      <c r="P43" s="201">
        <v>20.21</v>
      </c>
      <c r="Q43" s="201">
        <v>4.82</v>
      </c>
      <c r="R43" s="201">
        <v>10.38</v>
      </c>
      <c r="S43" s="201">
        <v>6.47</v>
      </c>
      <c r="T43" s="201">
        <v>0.79</v>
      </c>
      <c r="U43" s="201">
        <v>48.3</v>
      </c>
      <c r="V43" s="201">
        <v>8.82</v>
      </c>
      <c r="W43" s="201">
        <v>18.77</v>
      </c>
      <c r="X43" s="201">
        <v>62.84</v>
      </c>
      <c r="Y43" s="201">
        <v>0</v>
      </c>
      <c r="Z43">
        <v>0</v>
      </c>
      <c r="AA43" s="201">
        <v>11.69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150</v>
      </c>
      <c r="AN43" s="201">
        <v>0</v>
      </c>
      <c r="AO43">
        <v>0</v>
      </c>
      <c r="AP43" s="201">
        <v>118.33</v>
      </c>
      <c r="AQ43" s="201">
        <v>20.420000000000002</v>
      </c>
      <c r="AR43" s="201">
        <v>41.5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3.83</v>
      </c>
      <c r="AZ43" s="201">
        <v>0</v>
      </c>
      <c r="BA43" s="201">
        <v>3.1</v>
      </c>
      <c r="BB43" s="201">
        <v>2.63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272.10000000000002</v>
      </c>
      <c r="L44" s="201">
        <v>6.78</v>
      </c>
      <c r="M44" s="201">
        <v>63.87</v>
      </c>
      <c r="N44" s="201">
        <v>52.92</v>
      </c>
      <c r="O44" s="201">
        <v>73.959999999999994</v>
      </c>
      <c r="P44" s="201">
        <v>20.21</v>
      </c>
      <c r="Q44" s="201">
        <v>4.82</v>
      </c>
      <c r="R44" s="201">
        <v>10.38</v>
      </c>
      <c r="S44" s="201">
        <v>6.47</v>
      </c>
      <c r="T44" s="201">
        <v>0.79</v>
      </c>
      <c r="U44" s="201">
        <v>48.3</v>
      </c>
      <c r="V44" s="201">
        <v>8.82</v>
      </c>
      <c r="W44" s="201">
        <v>18.77</v>
      </c>
      <c r="X44" s="201">
        <v>62.84</v>
      </c>
      <c r="Y44" s="201">
        <v>0</v>
      </c>
      <c r="Z44">
        <v>0</v>
      </c>
      <c r="AA44" s="201">
        <v>11.69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150</v>
      </c>
      <c r="AN44" s="201">
        <v>0</v>
      </c>
      <c r="AO44">
        <v>0</v>
      </c>
      <c r="AP44" s="201">
        <v>118.33</v>
      </c>
      <c r="AQ44" s="201">
        <v>20.420000000000002</v>
      </c>
      <c r="AR44" s="201">
        <v>41.5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3.83</v>
      </c>
      <c r="AZ44" s="201">
        <v>0</v>
      </c>
      <c r="BA44" s="201">
        <v>3.1</v>
      </c>
      <c r="BB44" s="201">
        <v>2.63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272.10000000000002</v>
      </c>
      <c r="L45" s="201">
        <v>6.78</v>
      </c>
      <c r="M45" s="201">
        <v>63.87</v>
      </c>
      <c r="N45" s="201">
        <v>52.92</v>
      </c>
      <c r="O45" s="201">
        <v>73.959999999999994</v>
      </c>
      <c r="P45" s="201">
        <v>20.21</v>
      </c>
      <c r="Q45" s="201">
        <v>4.82</v>
      </c>
      <c r="R45" s="201">
        <v>10.38</v>
      </c>
      <c r="S45" s="201">
        <v>6.47</v>
      </c>
      <c r="T45" s="201">
        <v>0.79</v>
      </c>
      <c r="U45" s="201">
        <v>48.3</v>
      </c>
      <c r="V45" s="201">
        <v>8.44</v>
      </c>
      <c r="W45" s="201">
        <v>18.77</v>
      </c>
      <c r="X45" s="201">
        <v>62.84</v>
      </c>
      <c r="Y45" s="201">
        <v>0</v>
      </c>
      <c r="Z45">
        <v>0</v>
      </c>
      <c r="AA45" s="201">
        <v>11.69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150</v>
      </c>
      <c r="AN45" s="201">
        <v>0</v>
      </c>
      <c r="AO45">
        <v>0</v>
      </c>
      <c r="AP45" s="201">
        <v>118.33</v>
      </c>
      <c r="AQ45" s="201">
        <v>20.420000000000002</v>
      </c>
      <c r="AR45" s="201">
        <v>41.5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3.83</v>
      </c>
      <c r="AZ45" s="201">
        <v>0</v>
      </c>
      <c r="BA45" s="201">
        <v>3.1</v>
      </c>
      <c r="BB45" s="201">
        <v>2.63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272.10000000000002</v>
      </c>
      <c r="L46" s="201">
        <v>6.78</v>
      </c>
      <c r="M46" s="201">
        <v>63.87</v>
      </c>
      <c r="N46" s="201">
        <v>52.92</v>
      </c>
      <c r="O46" s="201">
        <v>73.959999999999994</v>
      </c>
      <c r="P46" s="201">
        <v>20.21</v>
      </c>
      <c r="Q46" s="201">
        <v>4.82</v>
      </c>
      <c r="R46" s="201">
        <v>10.38</v>
      </c>
      <c r="S46" s="201">
        <v>6.47</v>
      </c>
      <c r="T46" s="201">
        <v>0.79</v>
      </c>
      <c r="U46" s="201">
        <v>48.3</v>
      </c>
      <c r="V46" s="201">
        <v>8.82</v>
      </c>
      <c r="W46" s="201">
        <v>18.77</v>
      </c>
      <c r="X46" s="201">
        <v>62.84</v>
      </c>
      <c r="Y46" s="201">
        <v>0</v>
      </c>
      <c r="Z46">
        <v>0</v>
      </c>
      <c r="AA46" s="201">
        <v>11.69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150</v>
      </c>
      <c r="AN46" s="201">
        <v>0</v>
      </c>
      <c r="AO46">
        <v>0</v>
      </c>
      <c r="AP46" s="201">
        <v>118.33</v>
      </c>
      <c r="AQ46" s="201">
        <v>20.420000000000002</v>
      </c>
      <c r="AR46" s="201">
        <v>41.5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3.83</v>
      </c>
      <c r="AZ46" s="201">
        <v>0</v>
      </c>
      <c r="BA46" s="201">
        <v>3.1</v>
      </c>
      <c r="BB46" s="201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272.10000000000002</v>
      </c>
      <c r="L47" s="201">
        <v>6.78</v>
      </c>
      <c r="M47" s="201">
        <v>63.87</v>
      </c>
      <c r="N47" s="201">
        <v>52.92</v>
      </c>
      <c r="O47" s="201">
        <v>73.959999999999994</v>
      </c>
      <c r="P47" s="201">
        <v>20.21</v>
      </c>
      <c r="Q47" s="201">
        <v>4.82</v>
      </c>
      <c r="R47" s="201">
        <v>10.38</v>
      </c>
      <c r="S47" s="201">
        <v>6.47</v>
      </c>
      <c r="T47" s="201">
        <v>0.79</v>
      </c>
      <c r="U47" s="201">
        <v>48.3</v>
      </c>
      <c r="V47" s="201">
        <v>8.82</v>
      </c>
      <c r="W47" s="201">
        <v>18.77</v>
      </c>
      <c r="X47" s="201">
        <v>62.84</v>
      </c>
      <c r="Y47" s="201">
        <v>0</v>
      </c>
      <c r="Z47">
        <v>0</v>
      </c>
      <c r="AA47" s="201">
        <v>11.69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150</v>
      </c>
      <c r="AN47" s="201">
        <v>0</v>
      </c>
      <c r="AO47">
        <v>0</v>
      </c>
      <c r="AP47" s="201">
        <v>118.34</v>
      </c>
      <c r="AQ47" s="201">
        <v>20.420000000000002</v>
      </c>
      <c r="AR47" s="201">
        <v>42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3.83</v>
      </c>
      <c r="AZ47" s="201">
        <v>0</v>
      </c>
      <c r="BA47" s="201">
        <v>3.1</v>
      </c>
      <c r="BB47" s="201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272.10000000000002</v>
      </c>
      <c r="L48" s="201">
        <v>6.78</v>
      </c>
      <c r="M48" s="201">
        <v>63.87</v>
      </c>
      <c r="N48" s="201">
        <v>52.92</v>
      </c>
      <c r="O48" s="201">
        <v>73.959999999999994</v>
      </c>
      <c r="P48" s="201">
        <v>20.21</v>
      </c>
      <c r="Q48" s="201">
        <v>4.82</v>
      </c>
      <c r="R48" s="201">
        <v>10.38</v>
      </c>
      <c r="S48" s="201">
        <v>6.47</v>
      </c>
      <c r="T48" s="201">
        <v>0.79</v>
      </c>
      <c r="U48" s="201">
        <v>48.3</v>
      </c>
      <c r="V48" s="201">
        <v>8.82</v>
      </c>
      <c r="W48" s="201">
        <v>18.77</v>
      </c>
      <c r="X48" s="201">
        <v>62.84</v>
      </c>
      <c r="Y48" s="201">
        <v>0</v>
      </c>
      <c r="Z48">
        <v>0</v>
      </c>
      <c r="AA48" s="201">
        <v>11.69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150</v>
      </c>
      <c r="AN48" s="201">
        <v>0</v>
      </c>
      <c r="AO48">
        <v>0</v>
      </c>
      <c r="AP48" s="201">
        <v>118.34</v>
      </c>
      <c r="AQ48" s="201">
        <v>20.420000000000002</v>
      </c>
      <c r="AR48" s="201">
        <v>42.5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3.83</v>
      </c>
      <c r="AZ48" s="201">
        <v>0</v>
      </c>
      <c r="BA48" s="201">
        <v>3.1</v>
      </c>
      <c r="BB48" s="201">
        <v>2.63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272.10000000000002</v>
      </c>
      <c r="L49" s="201">
        <v>6.78</v>
      </c>
      <c r="M49" s="201">
        <v>63.87</v>
      </c>
      <c r="N49" s="201">
        <v>52.92</v>
      </c>
      <c r="O49" s="201">
        <v>73.959999999999994</v>
      </c>
      <c r="P49" s="201">
        <v>20.21</v>
      </c>
      <c r="Q49" s="201">
        <v>4.82</v>
      </c>
      <c r="R49" s="201">
        <v>10.38</v>
      </c>
      <c r="S49" s="201">
        <v>6.47</v>
      </c>
      <c r="T49" s="201">
        <v>0.79</v>
      </c>
      <c r="U49" s="201">
        <v>48.3</v>
      </c>
      <c r="V49" s="201">
        <v>8.82</v>
      </c>
      <c r="W49" s="201">
        <v>18.77</v>
      </c>
      <c r="X49" s="201">
        <v>62.84</v>
      </c>
      <c r="Y49" s="201">
        <v>0</v>
      </c>
      <c r="Z49">
        <v>0</v>
      </c>
      <c r="AA49" s="201">
        <v>11.69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150</v>
      </c>
      <c r="AN49" s="201">
        <v>0</v>
      </c>
      <c r="AO49">
        <v>0</v>
      </c>
      <c r="AP49" s="201">
        <v>118.34</v>
      </c>
      <c r="AQ49" s="201">
        <v>20.420000000000002</v>
      </c>
      <c r="AR49" s="201">
        <v>42.5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3.83</v>
      </c>
      <c r="AZ49" s="201">
        <v>0</v>
      </c>
      <c r="BA49" s="201">
        <v>3.1</v>
      </c>
      <c r="BB49" s="201">
        <v>2.63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272.10000000000002</v>
      </c>
      <c r="L50" s="201">
        <v>6.78</v>
      </c>
      <c r="M50" s="201">
        <v>63.87</v>
      </c>
      <c r="N50" s="201">
        <v>52.92</v>
      </c>
      <c r="O50" s="201">
        <v>73.959999999999994</v>
      </c>
      <c r="P50" s="201">
        <v>20.21</v>
      </c>
      <c r="Q50" s="201">
        <v>4.82</v>
      </c>
      <c r="R50" s="201">
        <v>10.38</v>
      </c>
      <c r="S50" s="201">
        <v>6.47</v>
      </c>
      <c r="T50" s="201">
        <v>0.79</v>
      </c>
      <c r="U50" s="201">
        <v>48.3</v>
      </c>
      <c r="V50" s="201">
        <v>8.82</v>
      </c>
      <c r="W50" s="201">
        <v>18.77</v>
      </c>
      <c r="X50" s="201">
        <v>62.84</v>
      </c>
      <c r="Y50" s="201">
        <v>0</v>
      </c>
      <c r="Z50">
        <v>0</v>
      </c>
      <c r="AA50" s="201">
        <v>11.69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150</v>
      </c>
      <c r="AN50" s="201">
        <v>0</v>
      </c>
      <c r="AO50">
        <v>0</v>
      </c>
      <c r="AP50" s="201">
        <v>118.34</v>
      </c>
      <c r="AQ50" s="201">
        <v>20.420000000000002</v>
      </c>
      <c r="AR50" s="201">
        <v>42.5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3.83</v>
      </c>
      <c r="AZ50" s="201">
        <v>0.98</v>
      </c>
      <c r="BA50" s="201">
        <v>3.1</v>
      </c>
      <c r="BB50" s="201">
        <v>2.63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272.10000000000002</v>
      </c>
      <c r="L51" s="201">
        <v>6.78</v>
      </c>
      <c r="M51" s="201">
        <v>63.87</v>
      </c>
      <c r="N51" s="201">
        <v>52.92</v>
      </c>
      <c r="O51" s="201">
        <v>73.959999999999994</v>
      </c>
      <c r="P51" s="201">
        <v>20.21</v>
      </c>
      <c r="Q51" s="201">
        <v>4.83</v>
      </c>
      <c r="R51" s="201">
        <v>10.38</v>
      </c>
      <c r="S51" s="201">
        <v>6.48</v>
      </c>
      <c r="T51" s="201">
        <v>0.79</v>
      </c>
      <c r="U51" s="201">
        <v>48.3</v>
      </c>
      <c r="V51" s="201">
        <v>8.82</v>
      </c>
      <c r="W51" s="201">
        <v>18.77</v>
      </c>
      <c r="X51" s="201">
        <v>62.84</v>
      </c>
      <c r="Y51" s="201">
        <v>0</v>
      </c>
      <c r="Z51">
        <v>0</v>
      </c>
      <c r="AA51" s="201">
        <v>11.69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150</v>
      </c>
      <c r="AN51" s="201">
        <v>0</v>
      </c>
      <c r="AO51">
        <v>0</v>
      </c>
      <c r="AP51" s="201">
        <v>118.34</v>
      </c>
      <c r="AQ51" s="201">
        <v>20.420000000000002</v>
      </c>
      <c r="AR51" s="201">
        <v>42.5</v>
      </c>
      <c r="AS51" s="201">
        <v>7.66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3.83</v>
      </c>
      <c r="AZ51" s="201">
        <v>1.76</v>
      </c>
      <c r="BA51" s="201">
        <v>3.1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272.10000000000002</v>
      </c>
      <c r="L52" s="201">
        <v>6.78</v>
      </c>
      <c r="M52" s="201">
        <v>63.87</v>
      </c>
      <c r="N52" s="201">
        <v>52.92</v>
      </c>
      <c r="O52" s="201">
        <v>73.959999999999994</v>
      </c>
      <c r="P52" s="201">
        <v>20.21</v>
      </c>
      <c r="Q52" s="201">
        <v>4.83</v>
      </c>
      <c r="R52" s="201">
        <v>10.38</v>
      </c>
      <c r="S52" s="201">
        <v>6.48</v>
      </c>
      <c r="T52" s="201">
        <v>0.79</v>
      </c>
      <c r="U52" s="201">
        <v>48.3</v>
      </c>
      <c r="V52" s="201">
        <v>8.82</v>
      </c>
      <c r="W52" s="201">
        <v>18.77</v>
      </c>
      <c r="X52" s="201">
        <v>62.84</v>
      </c>
      <c r="Y52" s="201">
        <v>0</v>
      </c>
      <c r="Z52">
        <v>0</v>
      </c>
      <c r="AA52" s="201">
        <v>11.69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150</v>
      </c>
      <c r="AN52" s="201">
        <v>0</v>
      </c>
      <c r="AO52">
        <v>0</v>
      </c>
      <c r="AP52" s="201">
        <v>118.34</v>
      </c>
      <c r="AQ52" s="201">
        <v>14.47</v>
      </c>
      <c r="AR52" s="201">
        <v>43.5</v>
      </c>
      <c r="AS52" s="201">
        <v>7.66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3.83</v>
      </c>
      <c r="AZ52" s="201">
        <v>3.01</v>
      </c>
      <c r="BA52" s="201">
        <v>3.1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272.10000000000002</v>
      </c>
      <c r="L53" s="201">
        <v>6.78</v>
      </c>
      <c r="M53" s="201">
        <v>63.87</v>
      </c>
      <c r="N53" s="201">
        <v>52.92</v>
      </c>
      <c r="O53" s="201">
        <v>73.959999999999994</v>
      </c>
      <c r="P53" s="201">
        <v>20.21</v>
      </c>
      <c r="Q53" s="201">
        <v>4.83</v>
      </c>
      <c r="R53" s="201">
        <v>10.38</v>
      </c>
      <c r="S53" s="201">
        <v>6.48</v>
      </c>
      <c r="T53" s="201">
        <v>0.79</v>
      </c>
      <c r="U53" s="201">
        <v>48.3</v>
      </c>
      <c r="V53" s="201">
        <v>8.82</v>
      </c>
      <c r="W53" s="201">
        <v>18.77</v>
      </c>
      <c r="X53" s="201">
        <v>62.84</v>
      </c>
      <c r="Y53" s="201">
        <v>0</v>
      </c>
      <c r="Z53">
        <v>0</v>
      </c>
      <c r="AA53" s="201">
        <v>11.69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150</v>
      </c>
      <c r="AN53" s="201">
        <v>0</v>
      </c>
      <c r="AO53">
        <v>0</v>
      </c>
      <c r="AP53" s="201">
        <v>118.34</v>
      </c>
      <c r="AQ53" s="201">
        <v>14.47</v>
      </c>
      <c r="AR53" s="201">
        <v>43.5</v>
      </c>
      <c r="AS53" s="201">
        <v>7.66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3.83</v>
      </c>
      <c r="AZ53" s="201">
        <v>4.09</v>
      </c>
      <c r="BA53" s="201">
        <v>3.1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272.10000000000002</v>
      </c>
      <c r="L54" s="201">
        <v>6.78</v>
      </c>
      <c r="M54" s="201">
        <v>63.87</v>
      </c>
      <c r="N54" s="201">
        <v>52.92</v>
      </c>
      <c r="O54" s="201">
        <v>73.959999999999994</v>
      </c>
      <c r="P54" s="201">
        <v>20.21</v>
      </c>
      <c r="Q54" s="201">
        <v>4.83</v>
      </c>
      <c r="R54" s="201">
        <v>10.38</v>
      </c>
      <c r="S54" s="201">
        <v>6.48</v>
      </c>
      <c r="T54" s="201">
        <v>0.79</v>
      </c>
      <c r="U54" s="201">
        <v>48.3</v>
      </c>
      <c r="V54" s="201">
        <v>8.82</v>
      </c>
      <c r="W54" s="201">
        <v>18.77</v>
      </c>
      <c r="X54" s="201">
        <v>62.84</v>
      </c>
      <c r="Y54" s="201">
        <v>0</v>
      </c>
      <c r="Z54">
        <v>0</v>
      </c>
      <c r="AA54" s="201">
        <v>11.69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150</v>
      </c>
      <c r="AN54" s="201">
        <v>0</v>
      </c>
      <c r="AO54">
        <v>0</v>
      </c>
      <c r="AP54" s="201">
        <v>118.34</v>
      </c>
      <c r="AQ54" s="201">
        <v>14.47</v>
      </c>
      <c r="AR54" s="201">
        <v>43.5</v>
      </c>
      <c r="AS54" s="201">
        <v>7.66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3.83</v>
      </c>
      <c r="AZ54" s="201">
        <v>4.09</v>
      </c>
      <c r="BA54" s="201">
        <v>3.1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272.10000000000002</v>
      </c>
      <c r="L55" s="201">
        <v>6.78</v>
      </c>
      <c r="M55" s="201">
        <v>63.87</v>
      </c>
      <c r="N55" s="201">
        <v>52.92</v>
      </c>
      <c r="O55" s="201">
        <v>73.959999999999994</v>
      </c>
      <c r="P55" s="201">
        <v>20.21</v>
      </c>
      <c r="Q55" s="201">
        <v>4.83</v>
      </c>
      <c r="R55" s="201">
        <v>10.38</v>
      </c>
      <c r="S55" s="201">
        <v>6.48</v>
      </c>
      <c r="T55" s="201">
        <v>0.79</v>
      </c>
      <c r="U55" s="201">
        <v>48.3</v>
      </c>
      <c r="V55" s="201">
        <v>8.82</v>
      </c>
      <c r="W55" s="201">
        <v>18.77</v>
      </c>
      <c r="X55" s="201">
        <v>62.84</v>
      </c>
      <c r="Y55" s="201">
        <v>0</v>
      </c>
      <c r="Z55">
        <v>0</v>
      </c>
      <c r="AA55" s="201">
        <v>11.69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150</v>
      </c>
      <c r="AN55" s="201">
        <v>0</v>
      </c>
      <c r="AO55">
        <v>0</v>
      </c>
      <c r="AP55" s="201">
        <v>118.34</v>
      </c>
      <c r="AQ55" s="201">
        <v>14.47</v>
      </c>
      <c r="AR55" s="201">
        <v>43.5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3.83</v>
      </c>
      <c r="AZ55" s="201">
        <v>4.09</v>
      </c>
      <c r="BA55" s="201">
        <v>3.1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272.10000000000002</v>
      </c>
      <c r="L56" s="201">
        <v>6.78</v>
      </c>
      <c r="M56" s="201">
        <v>63.87</v>
      </c>
      <c r="N56" s="201">
        <v>52.92</v>
      </c>
      <c r="O56" s="201">
        <v>73.959999999999994</v>
      </c>
      <c r="P56" s="201">
        <v>20.21</v>
      </c>
      <c r="Q56" s="201">
        <v>4.83</v>
      </c>
      <c r="R56" s="201">
        <v>10.38</v>
      </c>
      <c r="S56" s="201">
        <v>6.48</v>
      </c>
      <c r="T56" s="201">
        <v>0.79</v>
      </c>
      <c r="U56" s="201">
        <v>48.3</v>
      </c>
      <c r="V56" s="201">
        <v>8.82</v>
      </c>
      <c r="W56" s="201">
        <v>18.77</v>
      </c>
      <c r="X56" s="201">
        <v>62.84</v>
      </c>
      <c r="Y56" s="201">
        <v>0</v>
      </c>
      <c r="Z56">
        <v>0</v>
      </c>
      <c r="AA56" s="201">
        <v>11.69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150</v>
      </c>
      <c r="AN56" s="201">
        <v>0</v>
      </c>
      <c r="AO56">
        <v>0</v>
      </c>
      <c r="AP56" s="201">
        <v>118.34</v>
      </c>
      <c r="AQ56" s="201">
        <v>14.47</v>
      </c>
      <c r="AR56" s="201">
        <v>43.5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3.83</v>
      </c>
      <c r="AZ56" s="201">
        <v>4.09</v>
      </c>
      <c r="BA56" s="201">
        <v>3.1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272.10000000000002</v>
      </c>
      <c r="L57" s="201">
        <v>6.78</v>
      </c>
      <c r="M57" s="201">
        <v>63.87</v>
      </c>
      <c r="N57" s="201">
        <v>52.92</v>
      </c>
      <c r="O57" s="201">
        <v>73.959999999999994</v>
      </c>
      <c r="P57" s="201">
        <v>20.76</v>
      </c>
      <c r="Q57" s="201">
        <v>4.83</v>
      </c>
      <c r="R57" s="201">
        <v>10.38</v>
      </c>
      <c r="S57" s="201">
        <v>6.48</v>
      </c>
      <c r="T57" s="201">
        <v>0.79</v>
      </c>
      <c r="U57" s="201">
        <v>48.3</v>
      </c>
      <c r="V57" s="201">
        <v>8.82</v>
      </c>
      <c r="W57" s="201">
        <v>18.77</v>
      </c>
      <c r="X57" s="201">
        <v>62.84</v>
      </c>
      <c r="Y57" s="201">
        <v>0</v>
      </c>
      <c r="Z57">
        <v>0</v>
      </c>
      <c r="AA57" s="201">
        <v>11.69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150</v>
      </c>
      <c r="AN57" s="201">
        <v>0</v>
      </c>
      <c r="AO57">
        <v>0</v>
      </c>
      <c r="AP57" s="201">
        <v>118.34</v>
      </c>
      <c r="AQ57" s="201">
        <v>14.47</v>
      </c>
      <c r="AR57" s="201">
        <v>43.5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3.83</v>
      </c>
      <c r="AZ57" s="201">
        <v>4.09</v>
      </c>
      <c r="BA57" s="201">
        <v>3.1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272.10000000000002</v>
      </c>
      <c r="L58" s="201">
        <v>6.75</v>
      </c>
      <c r="M58" s="201">
        <v>62.35</v>
      </c>
      <c r="N58" s="201">
        <v>51.89</v>
      </c>
      <c r="O58" s="201">
        <v>72.44</v>
      </c>
      <c r="P58" s="201">
        <v>19.84</v>
      </c>
      <c r="Q58" s="201">
        <v>4.83</v>
      </c>
      <c r="R58" s="201">
        <v>10.38</v>
      </c>
      <c r="S58" s="201">
        <v>6.48</v>
      </c>
      <c r="T58" s="201">
        <v>0.79</v>
      </c>
      <c r="U58" s="201">
        <v>48.3</v>
      </c>
      <c r="V58" s="201">
        <v>8.82</v>
      </c>
      <c r="W58" s="201">
        <v>18.77</v>
      </c>
      <c r="X58" s="201">
        <v>62.38</v>
      </c>
      <c r="Y58" s="201">
        <v>0</v>
      </c>
      <c r="Z58">
        <v>0</v>
      </c>
      <c r="AA58" s="201">
        <v>11.69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150</v>
      </c>
      <c r="AN58" s="201">
        <v>0</v>
      </c>
      <c r="AO58">
        <v>0</v>
      </c>
      <c r="AP58" s="201">
        <v>118.34</v>
      </c>
      <c r="AQ58" s="201">
        <v>14.47</v>
      </c>
      <c r="AR58" s="201">
        <v>44.5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3.83</v>
      </c>
      <c r="AZ58" s="201">
        <v>4.09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272.10000000000002</v>
      </c>
      <c r="L59" s="201">
        <v>6.75</v>
      </c>
      <c r="M59" s="201">
        <v>62.35</v>
      </c>
      <c r="N59" s="201">
        <v>51.89</v>
      </c>
      <c r="O59" s="201">
        <v>72.44</v>
      </c>
      <c r="P59" s="201">
        <v>20.46</v>
      </c>
      <c r="Q59" s="201">
        <v>7.55</v>
      </c>
      <c r="R59" s="201">
        <v>19.12</v>
      </c>
      <c r="S59" s="201">
        <v>11.76</v>
      </c>
      <c r="T59" s="201">
        <v>1.42</v>
      </c>
      <c r="U59" s="201">
        <v>48.3</v>
      </c>
      <c r="V59" s="201">
        <v>8.82</v>
      </c>
      <c r="W59" s="201">
        <v>18.77</v>
      </c>
      <c r="X59" s="201">
        <v>62.38</v>
      </c>
      <c r="Y59" s="201">
        <v>0</v>
      </c>
      <c r="Z59">
        <v>0</v>
      </c>
      <c r="AA59" s="201">
        <v>11.69</v>
      </c>
      <c r="AB59" s="201">
        <v>0</v>
      </c>
      <c r="AC59" s="201">
        <v>0</v>
      </c>
      <c r="AD59" s="201">
        <v>0</v>
      </c>
      <c r="AE59" s="201">
        <v>80.63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150</v>
      </c>
      <c r="AN59" s="201">
        <v>0</v>
      </c>
      <c r="AO59">
        <v>0</v>
      </c>
      <c r="AP59" s="201">
        <v>118.34</v>
      </c>
      <c r="AQ59" s="201">
        <v>38.229999999999997</v>
      </c>
      <c r="AR59" s="201">
        <v>44.5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3.83</v>
      </c>
      <c r="AZ59" s="201">
        <v>4.09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306.24</v>
      </c>
      <c r="L60" s="201">
        <v>6.75</v>
      </c>
      <c r="M60" s="201">
        <v>62.35</v>
      </c>
      <c r="N60" s="201">
        <v>51.89</v>
      </c>
      <c r="O60" s="201">
        <v>72.44</v>
      </c>
      <c r="P60" s="201">
        <v>20.46</v>
      </c>
      <c r="Q60" s="201">
        <v>7.55</v>
      </c>
      <c r="R60" s="201">
        <v>19.12</v>
      </c>
      <c r="S60" s="201">
        <v>11.76</v>
      </c>
      <c r="T60" s="201">
        <v>1.42</v>
      </c>
      <c r="U60" s="201">
        <v>48.3</v>
      </c>
      <c r="V60" s="201">
        <v>8.82</v>
      </c>
      <c r="W60" s="201">
        <v>18.77</v>
      </c>
      <c r="X60" s="201">
        <v>62.38</v>
      </c>
      <c r="Y60" s="201">
        <v>0</v>
      </c>
      <c r="Z60">
        <v>0</v>
      </c>
      <c r="AA60" s="201">
        <v>11.69</v>
      </c>
      <c r="AB60" s="201">
        <v>0</v>
      </c>
      <c r="AC60" s="201">
        <v>0</v>
      </c>
      <c r="AD60" s="201">
        <v>0</v>
      </c>
      <c r="AE60" s="201">
        <v>80.63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150</v>
      </c>
      <c r="AN60" s="201">
        <v>0</v>
      </c>
      <c r="AO60">
        <v>0</v>
      </c>
      <c r="AP60" s="201">
        <v>118.34</v>
      </c>
      <c r="AQ60" s="201">
        <v>38.229999999999997</v>
      </c>
      <c r="AR60" s="201">
        <v>44.5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3.83</v>
      </c>
      <c r="AZ60" s="201">
        <v>4.09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313.89999999999998</v>
      </c>
      <c r="L61" s="201">
        <v>5.79</v>
      </c>
      <c r="M61" s="201">
        <v>62.35</v>
      </c>
      <c r="N61" s="201">
        <v>51.89</v>
      </c>
      <c r="O61" s="201">
        <v>72.44</v>
      </c>
      <c r="P61" s="201">
        <v>20.46</v>
      </c>
      <c r="Q61" s="201">
        <v>7.13</v>
      </c>
      <c r="R61" s="201">
        <v>19.12</v>
      </c>
      <c r="S61" s="201">
        <v>11.76</v>
      </c>
      <c r="T61" s="201">
        <v>1.42</v>
      </c>
      <c r="U61" s="201">
        <v>48.3</v>
      </c>
      <c r="V61" s="201">
        <v>8.82</v>
      </c>
      <c r="W61" s="201">
        <v>18.77</v>
      </c>
      <c r="X61" s="201">
        <v>62.38</v>
      </c>
      <c r="Y61" s="201">
        <v>0</v>
      </c>
      <c r="Z61">
        <v>0</v>
      </c>
      <c r="AA61" s="201">
        <v>11.69</v>
      </c>
      <c r="AB61" s="201">
        <v>0</v>
      </c>
      <c r="AC61" s="201">
        <v>0</v>
      </c>
      <c r="AD61" s="201">
        <v>0</v>
      </c>
      <c r="AE61" s="201">
        <v>80.63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150</v>
      </c>
      <c r="AN61" s="201">
        <v>0</v>
      </c>
      <c r="AO61">
        <v>0</v>
      </c>
      <c r="AP61" s="201">
        <v>118.34</v>
      </c>
      <c r="AQ61" s="201">
        <v>38.229999999999997</v>
      </c>
      <c r="AR61" s="201">
        <v>44.5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3.83</v>
      </c>
      <c r="AZ61" s="201">
        <v>4.09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371.46</v>
      </c>
      <c r="L62" s="201">
        <v>6.75</v>
      </c>
      <c r="M62" s="201">
        <v>62.35</v>
      </c>
      <c r="N62" s="201">
        <v>51.89</v>
      </c>
      <c r="O62" s="201">
        <v>72.44</v>
      </c>
      <c r="P62" s="201">
        <v>20.46</v>
      </c>
      <c r="Q62" s="201">
        <v>6.97</v>
      </c>
      <c r="R62" s="201">
        <v>19.12</v>
      </c>
      <c r="S62" s="201">
        <v>11.76</v>
      </c>
      <c r="T62" s="201">
        <v>1.42</v>
      </c>
      <c r="U62" s="201">
        <v>48.3</v>
      </c>
      <c r="V62" s="201">
        <v>8.82</v>
      </c>
      <c r="W62" s="201">
        <v>18.77</v>
      </c>
      <c r="X62" s="201">
        <v>62.38</v>
      </c>
      <c r="Y62" s="201">
        <v>0</v>
      </c>
      <c r="Z62">
        <v>0</v>
      </c>
      <c r="AA62" s="201">
        <v>11.69</v>
      </c>
      <c r="AB62" s="201">
        <v>0</v>
      </c>
      <c r="AC62" s="201">
        <v>0</v>
      </c>
      <c r="AD62" s="201">
        <v>0</v>
      </c>
      <c r="AE62" s="201">
        <v>80.63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150</v>
      </c>
      <c r="AN62" s="201">
        <v>0</v>
      </c>
      <c r="AO62">
        <v>0</v>
      </c>
      <c r="AP62" s="201">
        <v>118.34</v>
      </c>
      <c r="AQ62" s="201">
        <v>38.229999999999997</v>
      </c>
      <c r="AR62" s="201">
        <v>44.5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3.83</v>
      </c>
      <c r="AZ62" s="201">
        <v>4.09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475.4</v>
      </c>
      <c r="L63" s="201">
        <v>17.45</v>
      </c>
      <c r="M63" s="201">
        <v>62.35</v>
      </c>
      <c r="N63" s="201">
        <v>51.89</v>
      </c>
      <c r="O63" s="201">
        <v>72.44</v>
      </c>
      <c r="P63" s="201">
        <v>20.46</v>
      </c>
      <c r="Q63" s="201">
        <v>7.55</v>
      </c>
      <c r="R63" s="201">
        <v>19.12</v>
      </c>
      <c r="S63" s="201">
        <v>11.76</v>
      </c>
      <c r="T63" s="201">
        <v>1.42</v>
      </c>
      <c r="U63" s="201">
        <v>48.3</v>
      </c>
      <c r="V63" s="201">
        <v>8.82</v>
      </c>
      <c r="W63" s="201">
        <v>18.77</v>
      </c>
      <c r="X63" s="201">
        <v>62.38</v>
      </c>
      <c r="Y63" s="201">
        <v>0</v>
      </c>
      <c r="Z63">
        <v>0</v>
      </c>
      <c r="AA63" s="201">
        <v>11.69</v>
      </c>
      <c r="AB63" s="201">
        <v>0</v>
      </c>
      <c r="AC63" s="201">
        <v>0</v>
      </c>
      <c r="AD63" s="201">
        <v>0</v>
      </c>
      <c r="AE63" s="201">
        <v>80.63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150</v>
      </c>
      <c r="AN63" s="201">
        <v>0</v>
      </c>
      <c r="AO63">
        <v>0</v>
      </c>
      <c r="AP63" s="201">
        <v>118.34</v>
      </c>
      <c r="AQ63" s="201">
        <v>38.229999999999997</v>
      </c>
      <c r="AR63" s="201">
        <v>44.5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3.83</v>
      </c>
      <c r="AZ63" s="201">
        <v>4.09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494.29</v>
      </c>
      <c r="L64" s="201">
        <v>17.45</v>
      </c>
      <c r="M64" s="201">
        <v>62.35</v>
      </c>
      <c r="N64" s="201">
        <v>51.89</v>
      </c>
      <c r="O64" s="201">
        <v>72.44</v>
      </c>
      <c r="P64" s="201">
        <v>20.46</v>
      </c>
      <c r="Q64" s="201">
        <v>7.55</v>
      </c>
      <c r="R64" s="201">
        <v>19.12</v>
      </c>
      <c r="S64" s="201">
        <v>11.76</v>
      </c>
      <c r="T64" s="201">
        <v>1.42</v>
      </c>
      <c r="U64" s="201">
        <v>48.3</v>
      </c>
      <c r="V64" s="201">
        <v>8.82</v>
      </c>
      <c r="W64" s="201">
        <v>18.77</v>
      </c>
      <c r="X64" s="201">
        <v>62.38</v>
      </c>
      <c r="Y64" s="201">
        <v>0</v>
      </c>
      <c r="Z64">
        <v>0</v>
      </c>
      <c r="AA64" s="201">
        <v>11.69</v>
      </c>
      <c r="AB64" s="201">
        <v>0</v>
      </c>
      <c r="AC64" s="201">
        <v>0</v>
      </c>
      <c r="AD64" s="201">
        <v>0</v>
      </c>
      <c r="AE64" s="201">
        <v>80.63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150</v>
      </c>
      <c r="AN64" s="201">
        <v>0</v>
      </c>
      <c r="AO64">
        <v>0</v>
      </c>
      <c r="AP64" s="201">
        <v>118.34</v>
      </c>
      <c r="AQ64" s="201">
        <v>38.229999999999997</v>
      </c>
      <c r="AR64" s="201">
        <v>44.5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3.83</v>
      </c>
      <c r="AZ64" s="201">
        <v>4.09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494.29</v>
      </c>
      <c r="L65" s="201">
        <v>17.45</v>
      </c>
      <c r="M65" s="201">
        <v>62.35</v>
      </c>
      <c r="N65" s="201">
        <v>51.89</v>
      </c>
      <c r="O65" s="201">
        <v>72.44</v>
      </c>
      <c r="P65" s="201">
        <v>20.46</v>
      </c>
      <c r="Q65" s="201">
        <v>7.55</v>
      </c>
      <c r="R65" s="201">
        <v>19.12</v>
      </c>
      <c r="S65" s="201">
        <v>11.76</v>
      </c>
      <c r="T65" s="201">
        <v>1.42</v>
      </c>
      <c r="U65" s="201">
        <v>48.3</v>
      </c>
      <c r="V65" s="201">
        <v>8.82</v>
      </c>
      <c r="W65" s="201">
        <v>18.77</v>
      </c>
      <c r="X65" s="201">
        <v>62.38</v>
      </c>
      <c r="Y65" s="201">
        <v>0</v>
      </c>
      <c r="Z65">
        <v>0</v>
      </c>
      <c r="AA65" s="201">
        <v>11.69</v>
      </c>
      <c r="AB65" s="201">
        <v>0</v>
      </c>
      <c r="AC65" s="201">
        <v>0</v>
      </c>
      <c r="AD65" s="201">
        <v>0</v>
      </c>
      <c r="AE65" s="201">
        <v>80.63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150</v>
      </c>
      <c r="AN65" s="201">
        <v>0</v>
      </c>
      <c r="AO65">
        <v>0</v>
      </c>
      <c r="AP65" s="201">
        <v>118.34</v>
      </c>
      <c r="AQ65" s="201">
        <v>38.229999999999997</v>
      </c>
      <c r="AR65" s="201">
        <v>45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3.83</v>
      </c>
      <c r="AZ65" s="201">
        <v>4.09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494.29</v>
      </c>
      <c r="L66" s="201">
        <v>17.45</v>
      </c>
      <c r="M66" s="201">
        <v>62.35</v>
      </c>
      <c r="N66" s="201">
        <v>51.89</v>
      </c>
      <c r="O66" s="201">
        <v>72.44</v>
      </c>
      <c r="P66" s="201">
        <v>20.46</v>
      </c>
      <c r="Q66" s="201">
        <v>7.55</v>
      </c>
      <c r="R66" s="201">
        <v>19.12</v>
      </c>
      <c r="S66" s="201">
        <v>11.76</v>
      </c>
      <c r="T66" s="201">
        <v>1.42</v>
      </c>
      <c r="U66" s="201">
        <v>48.3</v>
      </c>
      <c r="V66" s="201">
        <v>8.82</v>
      </c>
      <c r="W66" s="201">
        <v>18.77</v>
      </c>
      <c r="X66" s="201">
        <v>62.38</v>
      </c>
      <c r="Y66" s="201">
        <v>0</v>
      </c>
      <c r="Z66">
        <v>0</v>
      </c>
      <c r="AA66" s="201">
        <v>11.69</v>
      </c>
      <c r="AB66" s="201">
        <v>0</v>
      </c>
      <c r="AC66" s="201">
        <v>0</v>
      </c>
      <c r="AD66" s="201">
        <v>0</v>
      </c>
      <c r="AE66" s="201">
        <v>80.63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150</v>
      </c>
      <c r="AN66" s="201">
        <v>0</v>
      </c>
      <c r="AO66">
        <v>0</v>
      </c>
      <c r="AP66" s="201">
        <v>118.34</v>
      </c>
      <c r="AQ66" s="201">
        <v>38.229999999999997</v>
      </c>
      <c r="AR66" s="201">
        <v>46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3.83</v>
      </c>
      <c r="AZ66" s="201">
        <v>4.09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494.29</v>
      </c>
      <c r="L67" s="201">
        <v>17.45</v>
      </c>
      <c r="M67" s="201">
        <v>62.35</v>
      </c>
      <c r="N67" s="201">
        <v>51.89</v>
      </c>
      <c r="O67" s="201">
        <v>72.44</v>
      </c>
      <c r="P67" s="201">
        <v>20.46</v>
      </c>
      <c r="Q67" s="201">
        <v>7.55</v>
      </c>
      <c r="R67" s="201">
        <v>19.12</v>
      </c>
      <c r="S67" s="201">
        <v>11.76</v>
      </c>
      <c r="T67" s="201">
        <v>1.42</v>
      </c>
      <c r="U67" s="201">
        <v>48.3</v>
      </c>
      <c r="V67" s="201">
        <v>8.82</v>
      </c>
      <c r="W67" s="201">
        <v>18.77</v>
      </c>
      <c r="X67" s="201">
        <v>62.38</v>
      </c>
      <c r="Y67" s="201">
        <v>0</v>
      </c>
      <c r="Z67">
        <v>0</v>
      </c>
      <c r="AA67" s="201">
        <v>11.69</v>
      </c>
      <c r="AB67" s="201">
        <v>0</v>
      </c>
      <c r="AC67" s="201">
        <v>0</v>
      </c>
      <c r="AD67" s="201">
        <v>0</v>
      </c>
      <c r="AE67" s="201">
        <v>80.63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150</v>
      </c>
      <c r="AN67" s="201">
        <v>30</v>
      </c>
      <c r="AO67">
        <v>0</v>
      </c>
      <c r="AP67" s="201">
        <v>118.34</v>
      </c>
      <c r="AQ67" s="201">
        <v>38.229999999999997</v>
      </c>
      <c r="AR67" s="201">
        <v>46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3.83</v>
      </c>
      <c r="AZ67" s="201">
        <v>4.09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494.29</v>
      </c>
      <c r="L68" s="201">
        <v>17.45</v>
      </c>
      <c r="M68" s="201">
        <v>62.35</v>
      </c>
      <c r="N68" s="201">
        <v>51.89</v>
      </c>
      <c r="O68" s="201">
        <v>72.44</v>
      </c>
      <c r="P68" s="201">
        <v>20.46</v>
      </c>
      <c r="Q68" s="201">
        <v>7.55</v>
      </c>
      <c r="R68" s="201">
        <v>19.12</v>
      </c>
      <c r="S68" s="201">
        <v>11.76</v>
      </c>
      <c r="T68" s="201">
        <v>1.42</v>
      </c>
      <c r="U68" s="201">
        <v>48.3</v>
      </c>
      <c r="V68" s="201">
        <v>8.82</v>
      </c>
      <c r="W68" s="201">
        <v>18.77</v>
      </c>
      <c r="X68" s="201">
        <v>62.38</v>
      </c>
      <c r="Y68" s="201">
        <v>0</v>
      </c>
      <c r="Z68">
        <v>0</v>
      </c>
      <c r="AA68" s="201">
        <v>11.69</v>
      </c>
      <c r="AB68" s="201">
        <v>0</v>
      </c>
      <c r="AC68" s="201">
        <v>0</v>
      </c>
      <c r="AD68" s="201">
        <v>0</v>
      </c>
      <c r="AE68" s="201">
        <v>80.63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150</v>
      </c>
      <c r="AN68" s="201">
        <v>30</v>
      </c>
      <c r="AO68">
        <v>0</v>
      </c>
      <c r="AP68" s="201">
        <v>118.34</v>
      </c>
      <c r="AQ68" s="201">
        <v>38.229999999999997</v>
      </c>
      <c r="AR68" s="201">
        <v>46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3.83</v>
      </c>
      <c r="AZ68" s="201">
        <v>4.09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494.29</v>
      </c>
      <c r="L69" s="201">
        <v>17.45</v>
      </c>
      <c r="M69" s="201">
        <v>62.35</v>
      </c>
      <c r="N69" s="201">
        <v>51.89</v>
      </c>
      <c r="O69" s="201">
        <v>72.44</v>
      </c>
      <c r="P69" s="201">
        <v>20.46</v>
      </c>
      <c r="Q69" s="201">
        <v>7.55</v>
      </c>
      <c r="R69" s="201">
        <v>19.12</v>
      </c>
      <c r="S69" s="201">
        <v>11.76</v>
      </c>
      <c r="T69" s="201">
        <v>1.42</v>
      </c>
      <c r="U69" s="201">
        <v>48.3</v>
      </c>
      <c r="V69" s="201">
        <v>8.82</v>
      </c>
      <c r="W69" s="201">
        <v>18.77</v>
      </c>
      <c r="X69" s="201">
        <v>62.38</v>
      </c>
      <c r="Y69" s="201">
        <v>0</v>
      </c>
      <c r="Z69">
        <v>0</v>
      </c>
      <c r="AA69" s="201">
        <v>11.69</v>
      </c>
      <c r="AB69" s="201">
        <v>0</v>
      </c>
      <c r="AC69" s="201">
        <v>0</v>
      </c>
      <c r="AD69" s="201">
        <v>0</v>
      </c>
      <c r="AE69" s="201">
        <v>80.63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150</v>
      </c>
      <c r="AN69" s="201">
        <v>30</v>
      </c>
      <c r="AO69">
        <v>0</v>
      </c>
      <c r="AP69" s="201">
        <v>118.34</v>
      </c>
      <c r="AQ69" s="201">
        <v>38.229999999999997</v>
      </c>
      <c r="AR69" s="201">
        <v>46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3.83</v>
      </c>
      <c r="AZ69" s="201">
        <v>4.09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494.29</v>
      </c>
      <c r="L70" s="201">
        <v>17.45</v>
      </c>
      <c r="M70" s="201">
        <v>62.35</v>
      </c>
      <c r="N70" s="201">
        <v>51.89</v>
      </c>
      <c r="O70" s="201">
        <v>72.44</v>
      </c>
      <c r="P70" s="201">
        <v>20.46</v>
      </c>
      <c r="Q70" s="201">
        <v>7.55</v>
      </c>
      <c r="R70" s="201">
        <v>19.12</v>
      </c>
      <c r="S70" s="201">
        <v>11.76</v>
      </c>
      <c r="T70" s="201">
        <v>1.42</v>
      </c>
      <c r="U70" s="201">
        <v>48.3</v>
      </c>
      <c r="V70" s="201">
        <v>8.82</v>
      </c>
      <c r="W70" s="201">
        <v>18.77</v>
      </c>
      <c r="X70" s="201">
        <v>62.38</v>
      </c>
      <c r="Y70" s="201">
        <v>0</v>
      </c>
      <c r="Z70">
        <v>0</v>
      </c>
      <c r="AA70" s="201">
        <v>11.69</v>
      </c>
      <c r="AB70" s="201">
        <v>0</v>
      </c>
      <c r="AC70" s="201">
        <v>0</v>
      </c>
      <c r="AD70" s="201">
        <v>0</v>
      </c>
      <c r="AE70" s="201">
        <v>80.63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150</v>
      </c>
      <c r="AN70" s="201">
        <v>30</v>
      </c>
      <c r="AO70">
        <v>0</v>
      </c>
      <c r="AP70" s="201">
        <v>118.34</v>
      </c>
      <c r="AQ70" s="201">
        <v>38.229999999999997</v>
      </c>
      <c r="AR70" s="201">
        <v>46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3.83</v>
      </c>
      <c r="AZ70" s="201">
        <v>4.09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494.29</v>
      </c>
      <c r="L71" s="201">
        <v>17.46</v>
      </c>
      <c r="M71" s="201">
        <v>62.35</v>
      </c>
      <c r="N71" s="201">
        <v>51.89</v>
      </c>
      <c r="O71" s="201">
        <v>72.44</v>
      </c>
      <c r="P71" s="201">
        <v>20.46</v>
      </c>
      <c r="Q71" s="201">
        <v>7.55</v>
      </c>
      <c r="R71" s="201">
        <v>19.12</v>
      </c>
      <c r="S71" s="201">
        <v>11.76</v>
      </c>
      <c r="T71" s="201">
        <v>1.42</v>
      </c>
      <c r="U71" s="201">
        <v>48.3</v>
      </c>
      <c r="V71" s="201">
        <v>8.82</v>
      </c>
      <c r="W71" s="201">
        <v>18.77</v>
      </c>
      <c r="X71" s="201">
        <v>62.38</v>
      </c>
      <c r="Y71" s="201">
        <v>0</v>
      </c>
      <c r="Z71">
        <v>0</v>
      </c>
      <c r="AA71" s="201">
        <v>11.69</v>
      </c>
      <c r="AB71" s="201">
        <v>0</v>
      </c>
      <c r="AC71" s="201">
        <v>0</v>
      </c>
      <c r="AD71" s="201">
        <v>0</v>
      </c>
      <c r="AE71" s="201">
        <v>80.63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150</v>
      </c>
      <c r="AN71" s="201">
        <v>18.07</v>
      </c>
      <c r="AO71">
        <v>0</v>
      </c>
      <c r="AP71" s="201">
        <v>118.34</v>
      </c>
      <c r="AQ71" s="201">
        <v>38.229999999999997</v>
      </c>
      <c r="AR71" s="201">
        <v>39.86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3.83</v>
      </c>
      <c r="AZ71" s="201">
        <v>4.09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494.29</v>
      </c>
      <c r="L72" s="201">
        <v>17.45</v>
      </c>
      <c r="M72" s="201">
        <v>62.35</v>
      </c>
      <c r="N72" s="201">
        <v>51.89</v>
      </c>
      <c r="O72" s="201">
        <v>72.44</v>
      </c>
      <c r="P72" s="201">
        <v>20.46</v>
      </c>
      <c r="Q72" s="201">
        <v>7.55</v>
      </c>
      <c r="R72" s="201">
        <v>19.12</v>
      </c>
      <c r="S72" s="201">
        <v>11.76</v>
      </c>
      <c r="T72" s="201">
        <v>1.42</v>
      </c>
      <c r="U72" s="201">
        <v>48.3</v>
      </c>
      <c r="V72" s="201">
        <v>8.82</v>
      </c>
      <c r="W72" s="201">
        <v>18.77</v>
      </c>
      <c r="X72" s="201">
        <v>62.38</v>
      </c>
      <c r="Y72" s="201">
        <v>0</v>
      </c>
      <c r="Z72">
        <v>0</v>
      </c>
      <c r="AA72" s="201">
        <v>11.69</v>
      </c>
      <c r="AB72" s="201">
        <v>0</v>
      </c>
      <c r="AC72" s="201">
        <v>0</v>
      </c>
      <c r="AD72" s="201">
        <v>0</v>
      </c>
      <c r="AE72" s="201">
        <v>80.63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150</v>
      </c>
      <c r="AN72" s="201">
        <v>18.07</v>
      </c>
      <c r="AO72">
        <v>0</v>
      </c>
      <c r="AP72" s="201">
        <v>118.34</v>
      </c>
      <c r="AQ72" s="201">
        <v>38.229999999999997</v>
      </c>
      <c r="AR72" s="201">
        <v>30.15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3.83</v>
      </c>
      <c r="AZ72" s="201">
        <v>4.09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494.29</v>
      </c>
      <c r="L73" s="201">
        <v>17.45</v>
      </c>
      <c r="M73" s="201">
        <v>62.35</v>
      </c>
      <c r="N73" s="201">
        <v>51.89</v>
      </c>
      <c r="O73" s="201">
        <v>72.44</v>
      </c>
      <c r="P73" s="201">
        <v>20.46</v>
      </c>
      <c r="Q73" s="201">
        <v>7.55</v>
      </c>
      <c r="R73" s="201">
        <v>19.12</v>
      </c>
      <c r="S73" s="201">
        <v>11.76</v>
      </c>
      <c r="T73" s="201">
        <v>1.42</v>
      </c>
      <c r="U73" s="201">
        <v>48.3</v>
      </c>
      <c r="V73" s="201">
        <v>8.82</v>
      </c>
      <c r="W73" s="201">
        <v>18.77</v>
      </c>
      <c r="X73" s="201">
        <v>62.38</v>
      </c>
      <c r="Y73" s="201">
        <v>0</v>
      </c>
      <c r="Z73">
        <v>0</v>
      </c>
      <c r="AA73" s="201">
        <v>11.69</v>
      </c>
      <c r="AB73" s="201">
        <v>0</v>
      </c>
      <c r="AC73" s="201">
        <v>0</v>
      </c>
      <c r="AD73" s="201">
        <v>0</v>
      </c>
      <c r="AE73" s="201">
        <v>80.63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150</v>
      </c>
      <c r="AN73" s="201">
        <v>18.07</v>
      </c>
      <c r="AO73">
        <v>0</v>
      </c>
      <c r="AP73" s="201">
        <v>118.34</v>
      </c>
      <c r="AQ73" s="201">
        <v>38.229999999999997</v>
      </c>
      <c r="AR73" s="201">
        <v>19.100000000000001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3.83</v>
      </c>
      <c r="AZ73" s="201">
        <v>4.09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494.29</v>
      </c>
      <c r="L74" s="201">
        <v>17.46</v>
      </c>
      <c r="M74" s="201">
        <v>62.35</v>
      </c>
      <c r="N74" s="201">
        <v>51.89</v>
      </c>
      <c r="O74" s="201">
        <v>72.44</v>
      </c>
      <c r="P74" s="201">
        <v>20.46</v>
      </c>
      <c r="Q74" s="201">
        <v>7.55</v>
      </c>
      <c r="R74" s="201">
        <v>19.12</v>
      </c>
      <c r="S74" s="201">
        <v>11.76</v>
      </c>
      <c r="T74" s="201">
        <v>1.42</v>
      </c>
      <c r="U74" s="201">
        <v>48.3</v>
      </c>
      <c r="V74" s="201">
        <v>8.82</v>
      </c>
      <c r="W74" s="201">
        <v>18.77</v>
      </c>
      <c r="X74" s="201">
        <v>62.38</v>
      </c>
      <c r="Y74" s="201">
        <v>0</v>
      </c>
      <c r="Z74">
        <v>0</v>
      </c>
      <c r="AA74" s="201">
        <v>11.69</v>
      </c>
      <c r="AB74" s="201">
        <v>0</v>
      </c>
      <c r="AC74" s="201">
        <v>0</v>
      </c>
      <c r="AD74" s="201">
        <v>0</v>
      </c>
      <c r="AE74" s="201">
        <v>80.63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150</v>
      </c>
      <c r="AN74" s="201">
        <v>18.07</v>
      </c>
      <c r="AO74">
        <v>0</v>
      </c>
      <c r="AP74" s="201">
        <v>118.34</v>
      </c>
      <c r="AQ74" s="201">
        <v>38.229999999999997</v>
      </c>
      <c r="AR74" s="201">
        <v>11.39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3.83</v>
      </c>
      <c r="AZ74" s="201">
        <v>4.09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494.29</v>
      </c>
      <c r="L75" s="201">
        <v>8.1300000000000008</v>
      </c>
      <c r="M75" s="201">
        <v>62.35</v>
      </c>
      <c r="N75" s="201">
        <v>51.89</v>
      </c>
      <c r="O75" s="201">
        <v>72.44</v>
      </c>
      <c r="P75" s="201">
        <v>20.46</v>
      </c>
      <c r="Q75" s="201">
        <v>7.55</v>
      </c>
      <c r="R75" s="201">
        <v>19.12</v>
      </c>
      <c r="S75" s="201">
        <v>11.76</v>
      </c>
      <c r="T75" s="201">
        <v>1.42</v>
      </c>
      <c r="U75" s="201">
        <v>48.3</v>
      </c>
      <c r="V75" s="201">
        <v>8.82</v>
      </c>
      <c r="W75" s="201">
        <v>18.77</v>
      </c>
      <c r="X75" s="201">
        <v>62.38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80.63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150</v>
      </c>
      <c r="AN75" s="201">
        <v>18.07</v>
      </c>
      <c r="AO75">
        <v>0</v>
      </c>
      <c r="AP75" s="201">
        <v>118.34</v>
      </c>
      <c r="AQ75" s="201">
        <v>38.229999999999997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3.83</v>
      </c>
      <c r="AZ75" s="201">
        <v>4.09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434.2</v>
      </c>
      <c r="L76" s="201">
        <v>6.08</v>
      </c>
      <c r="M76" s="201">
        <v>62.35</v>
      </c>
      <c r="N76" s="201">
        <v>51.89</v>
      </c>
      <c r="O76" s="201">
        <v>72.44</v>
      </c>
      <c r="P76" s="201">
        <v>20.46</v>
      </c>
      <c r="Q76" s="201">
        <v>7.55</v>
      </c>
      <c r="R76" s="201">
        <v>19.12</v>
      </c>
      <c r="S76" s="201">
        <v>11.76</v>
      </c>
      <c r="T76" s="201">
        <v>1.42</v>
      </c>
      <c r="U76" s="201">
        <v>48.3</v>
      </c>
      <c r="V76" s="201">
        <v>8.82</v>
      </c>
      <c r="W76" s="201">
        <v>11.96</v>
      </c>
      <c r="X76" s="201">
        <v>62.38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80.63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150</v>
      </c>
      <c r="AN76" s="201">
        <v>18.07</v>
      </c>
      <c r="AO76">
        <v>0</v>
      </c>
      <c r="AP76" s="201">
        <v>118.34</v>
      </c>
      <c r="AQ76" s="201">
        <v>38.229999999999997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3.83</v>
      </c>
      <c r="AZ76" s="201">
        <v>4.09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434.2</v>
      </c>
      <c r="L77" s="201">
        <v>6.08</v>
      </c>
      <c r="M77" s="201">
        <v>62.35</v>
      </c>
      <c r="N77" s="201">
        <v>51.89</v>
      </c>
      <c r="O77" s="201">
        <v>72.44</v>
      </c>
      <c r="P77" s="201">
        <v>20.46</v>
      </c>
      <c r="Q77" s="201">
        <v>7.55</v>
      </c>
      <c r="R77" s="201">
        <v>19.12</v>
      </c>
      <c r="S77" s="201">
        <v>11.76</v>
      </c>
      <c r="T77" s="201">
        <v>1.42</v>
      </c>
      <c r="U77" s="201">
        <v>48.3</v>
      </c>
      <c r="V77" s="201">
        <v>8.82</v>
      </c>
      <c r="W77" s="201">
        <v>11.96</v>
      </c>
      <c r="X77" s="201">
        <v>62.38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80.63</v>
      </c>
      <c r="AF77" s="201">
        <v>0</v>
      </c>
      <c r="AG77" s="201">
        <v>0</v>
      </c>
      <c r="AH77" s="201">
        <v>0</v>
      </c>
      <c r="AI77" s="201">
        <v>133.61000000000001</v>
      </c>
      <c r="AJ77" s="201">
        <v>0</v>
      </c>
      <c r="AK77" s="201">
        <v>0</v>
      </c>
      <c r="AL77" s="201">
        <v>0</v>
      </c>
      <c r="AM77" s="201">
        <v>150</v>
      </c>
      <c r="AN77" s="201">
        <v>18.07</v>
      </c>
      <c r="AO77">
        <v>0</v>
      </c>
      <c r="AP77" s="201">
        <v>118.34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3.83</v>
      </c>
      <c r="AZ77" s="201">
        <v>4.09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385.96</v>
      </c>
      <c r="L78" s="201">
        <v>6.08</v>
      </c>
      <c r="M78" s="201">
        <v>62.35</v>
      </c>
      <c r="N78" s="201">
        <v>51.89</v>
      </c>
      <c r="O78" s="201">
        <v>72.44</v>
      </c>
      <c r="P78" s="201">
        <v>20.46</v>
      </c>
      <c r="Q78" s="201">
        <v>7.55</v>
      </c>
      <c r="R78" s="201">
        <v>19.12</v>
      </c>
      <c r="S78" s="201">
        <v>11.76</v>
      </c>
      <c r="T78" s="201">
        <v>1.42</v>
      </c>
      <c r="U78" s="201">
        <v>48.3</v>
      </c>
      <c r="V78" s="201">
        <v>8.82</v>
      </c>
      <c r="W78" s="201">
        <v>11.96</v>
      </c>
      <c r="X78" s="201">
        <v>62.38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80.63</v>
      </c>
      <c r="AF78" s="201">
        <v>0</v>
      </c>
      <c r="AG78" s="201">
        <v>0</v>
      </c>
      <c r="AH78" s="201">
        <v>0</v>
      </c>
      <c r="AI78" s="201">
        <v>133.61000000000001</v>
      </c>
      <c r="AJ78" s="201">
        <v>0</v>
      </c>
      <c r="AK78" s="201">
        <v>0</v>
      </c>
      <c r="AL78" s="201">
        <v>0</v>
      </c>
      <c r="AM78" s="201">
        <v>150</v>
      </c>
      <c r="AN78" s="201">
        <v>18.07</v>
      </c>
      <c r="AO78">
        <v>0</v>
      </c>
      <c r="AP78" s="201">
        <v>118.34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</v>
      </c>
      <c r="AZ78" s="201">
        <v>4.09</v>
      </c>
      <c r="BA78" s="201">
        <v>3.18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385.96</v>
      </c>
      <c r="L79" s="201">
        <v>6.08</v>
      </c>
      <c r="M79" s="201">
        <v>62.35</v>
      </c>
      <c r="N79" s="201">
        <v>51.89</v>
      </c>
      <c r="O79" s="201">
        <v>72.44</v>
      </c>
      <c r="P79" s="201">
        <v>20.46</v>
      </c>
      <c r="Q79" s="201">
        <v>7.38</v>
      </c>
      <c r="R79" s="201">
        <v>18.579999999999998</v>
      </c>
      <c r="S79" s="201">
        <v>11.5</v>
      </c>
      <c r="T79" s="201">
        <v>0.69</v>
      </c>
      <c r="U79" s="201">
        <v>48.3</v>
      </c>
      <c r="V79" s="201">
        <v>8.82</v>
      </c>
      <c r="W79" s="201">
        <v>18.77</v>
      </c>
      <c r="X79" s="201">
        <v>62.38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80.63</v>
      </c>
      <c r="AF79" s="201">
        <v>0</v>
      </c>
      <c r="AG79" s="201">
        <v>0</v>
      </c>
      <c r="AH79" s="201">
        <v>0</v>
      </c>
      <c r="AI79" s="201">
        <v>133.61000000000001</v>
      </c>
      <c r="AJ79" s="201">
        <v>0</v>
      </c>
      <c r="AK79" s="201">
        <v>0</v>
      </c>
      <c r="AL79" s="201">
        <v>0</v>
      </c>
      <c r="AM79" s="201">
        <v>150</v>
      </c>
      <c r="AN79" s="201">
        <v>18.07</v>
      </c>
      <c r="AO79">
        <v>0</v>
      </c>
      <c r="AP79" s="201">
        <v>118.34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</v>
      </c>
      <c r="AZ79" s="201">
        <v>4.09</v>
      </c>
      <c r="BA79" s="201">
        <v>3.18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428.02</v>
      </c>
      <c r="L80" s="201">
        <v>6.08</v>
      </c>
      <c r="M80" s="201">
        <v>62.35</v>
      </c>
      <c r="N80" s="201">
        <v>51.89</v>
      </c>
      <c r="O80" s="201">
        <v>72.44</v>
      </c>
      <c r="P80" s="201">
        <v>20.46</v>
      </c>
      <c r="Q80" s="201">
        <v>7.38</v>
      </c>
      <c r="R80" s="201">
        <v>18.579999999999998</v>
      </c>
      <c r="S80" s="201">
        <v>11.5</v>
      </c>
      <c r="T80" s="201">
        <v>0.69</v>
      </c>
      <c r="U80" s="201">
        <v>48.3</v>
      </c>
      <c r="V80" s="201">
        <v>8.82</v>
      </c>
      <c r="W80" s="201">
        <v>18.77</v>
      </c>
      <c r="X80" s="201">
        <v>62.38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80.63</v>
      </c>
      <c r="AF80" s="201">
        <v>0</v>
      </c>
      <c r="AG80" s="201">
        <v>0</v>
      </c>
      <c r="AH80" s="201">
        <v>0</v>
      </c>
      <c r="AI80" s="201">
        <v>133.61000000000001</v>
      </c>
      <c r="AJ80" s="201">
        <v>0</v>
      </c>
      <c r="AK80" s="201">
        <v>0</v>
      </c>
      <c r="AL80" s="201">
        <v>0</v>
      </c>
      <c r="AM80" s="201">
        <v>150</v>
      </c>
      <c r="AN80" s="201">
        <v>18.07</v>
      </c>
      <c r="AO80">
        <v>0</v>
      </c>
      <c r="AP80" s="201">
        <v>118.34</v>
      </c>
      <c r="AQ80" s="201">
        <v>38.229999999999997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</v>
      </c>
      <c r="AZ80" s="201">
        <v>4.09</v>
      </c>
      <c r="BA80" s="201">
        <v>3.18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434.2</v>
      </c>
      <c r="L81" s="201">
        <v>6.08</v>
      </c>
      <c r="M81" s="201">
        <v>63.79</v>
      </c>
      <c r="N81" s="201">
        <v>52.91</v>
      </c>
      <c r="O81" s="201">
        <v>73.959999999999994</v>
      </c>
      <c r="P81" s="201">
        <v>21.38</v>
      </c>
      <c r="Q81" s="201">
        <v>7.54</v>
      </c>
      <c r="R81" s="201">
        <v>18.87</v>
      </c>
      <c r="S81" s="201">
        <v>11.76</v>
      </c>
      <c r="T81" s="201">
        <v>1.42</v>
      </c>
      <c r="U81" s="201">
        <v>48.3</v>
      </c>
      <c r="V81" s="201">
        <v>8.82</v>
      </c>
      <c r="W81" s="201">
        <v>18.77</v>
      </c>
      <c r="X81" s="201">
        <v>62.38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80.63</v>
      </c>
      <c r="AF81" s="201">
        <v>0</v>
      </c>
      <c r="AG81" s="201">
        <v>0</v>
      </c>
      <c r="AH81" s="201">
        <v>0</v>
      </c>
      <c r="AI81" s="201">
        <v>133.61000000000001</v>
      </c>
      <c r="AJ81" s="201">
        <v>0</v>
      </c>
      <c r="AK81" s="201">
        <v>0</v>
      </c>
      <c r="AL81" s="201">
        <v>0</v>
      </c>
      <c r="AM81" s="201">
        <v>150</v>
      </c>
      <c r="AN81" s="201">
        <v>18.07</v>
      </c>
      <c r="AO81">
        <v>0</v>
      </c>
      <c r="AP81" s="201">
        <v>118.34</v>
      </c>
      <c r="AQ81" s="201">
        <v>38.229999999999997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</v>
      </c>
      <c r="AZ81" s="201">
        <v>4.09</v>
      </c>
      <c r="BA81" s="201">
        <v>3.18</v>
      </c>
      <c r="BB81" s="201">
        <v>2.27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476.66</v>
      </c>
      <c r="L82" s="201">
        <v>6.08</v>
      </c>
      <c r="M82" s="201">
        <v>63.79</v>
      </c>
      <c r="N82" s="201">
        <v>52.91</v>
      </c>
      <c r="O82" s="201">
        <v>73.959999999999994</v>
      </c>
      <c r="P82" s="201">
        <v>21.38</v>
      </c>
      <c r="Q82" s="201">
        <v>7.54</v>
      </c>
      <c r="R82" s="201">
        <v>18.87</v>
      </c>
      <c r="S82" s="201">
        <v>11.76</v>
      </c>
      <c r="T82" s="201">
        <v>1.42</v>
      </c>
      <c r="U82" s="201">
        <v>48.3</v>
      </c>
      <c r="V82" s="201">
        <v>8.82</v>
      </c>
      <c r="W82" s="201">
        <v>18.77</v>
      </c>
      <c r="X82" s="201">
        <v>62.38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80.63</v>
      </c>
      <c r="AF82" s="201">
        <v>0</v>
      </c>
      <c r="AG82" s="201">
        <v>0</v>
      </c>
      <c r="AH82" s="201">
        <v>0</v>
      </c>
      <c r="AI82" s="201">
        <v>133.61000000000001</v>
      </c>
      <c r="AJ82" s="201">
        <v>0</v>
      </c>
      <c r="AK82" s="201">
        <v>0</v>
      </c>
      <c r="AL82" s="201">
        <v>0</v>
      </c>
      <c r="AM82" s="201">
        <v>150</v>
      </c>
      <c r="AN82" s="201">
        <v>18.07</v>
      </c>
      <c r="AO82">
        <v>0</v>
      </c>
      <c r="AP82" s="201">
        <v>118.34</v>
      </c>
      <c r="AQ82" s="201">
        <v>38.229999999999997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</v>
      </c>
      <c r="AZ82" s="201">
        <v>4.09</v>
      </c>
      <c r="BA82" s="201">
        <v>3.18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434.2</v>
      </c>
      <c r="L83" s="201">
        <v>6.08</v>
      </c>
      <c r="M83" s="201">
        <v>63.79</v>
      </c>
      <c r="N83" s="201">
        <v>52.91</v>
      </c>
      <c r="O83" s="201">
        <v>73.959999999999994</v>
      </c>
      <c r="P83" s="201">
        <v>21.38</v>
      </c>
      <c r="Q83" s="201">
        <v>7.54</v>
      </c>
      <c r="R83" s="201">
        <v>18.87</v>
      </c>
      <c r="S83" s="201">
        <v>11.76</v>
      </c>
      <c r="T83" s="201">
        <v>1.42</v>
      </c>
      <c r="U83" s="201">
        <v>48.3</v>
      </c>
      <c r="V83" s="201">
        <v>8.82</v>
      </c>
      <c r="W83" s="201">
        <v>18.77</v>
      </c>
      <c r="X83" s="201">
        <v>62.38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80.63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150</v>
      </c>
      <c r="AN83" s="201">
        <v>18.07</v>
      </c>
      <c r="AO83">
        <v>0</v>
      </c>
      <c r="AP83" s="201">
        <v>118.34</v>
      </c>
      <c r="AQ83" s="201">
        <v>38.229999999999997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</v>
      </c>
      <c r="AZ83" s="201">
        <v>4.09</v>
      </c>
      <c r="BA83" s="201">
        <v>3.18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434.2</v>
      </c>
      <c r="L84" s="201">
        <v>6.08</v>
      </c>
      <c r="M84" s="201">
        <v>63.79</v>
      </c>
      <c r="N84" s="201">
        <v>52.91</v>
      </c>
      <c r="O84" s="201">
        <v>73.959999999999994</v>
      </c>
      <c r="P84" s="201">
        <v>21.38</v>
      </c>
      <c r="Q84" s="201">
        <v>7.54</v>
      </c>
      <c r="R84" s="201">
        <v>18.87</v>
      </c>
      <c r="S84" s="201">
        <v>11.76</v>
      </c>
      <c r="T84" s="201">
        <v>1.42</v>
      </c>
      <c r="U84" s="201">
        <v>48.3</v>
      </c>
      <c r="V84" s="201">
        <v>8.82</v>
      </c>
      <c r="W84" s="201">
        <v>18.77</v>
      </c>
      <c r="X84" s="201">
        <v>62.38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80.63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150</v>
      </c>
      <c r="AN84" s="201">
        <v>18.07</v>
      </c>
      <c r="AO84">
        <v>0</v>
      </c>
      <c r="AP84" s="201">
        <v>118.34</v>
      </c>
      <c r="AQ84" s="201">
        <v>38.229999999999997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</v>
      </c>
      <c r="AZ84" s="201">
        <v>4.09</v>
      </c>
      <c r="BA84" s="201">
        <v>3.18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434.2</v>
      </c>
      <c r="L85" s="201">
        <v>6.08</v>
      </c>
      <c r="M85" s="201">
        <v>63.79</v>
      </c>
      <c r="N85" s="201">
        <v>52.91</v>
      </c>
      <c r="O85" s="201">
        <v>73.959999999999994</v>
      </c>
      <c r="P85" s="201">
        <v>21.38</v>
      </c>
      <c r="Q85" s="201">
        <v>7.54</v>
      </c>
      <c r="R85" s="201">
        <v>18.87</v>
      </c>
      <c r="S85" s="201">
        <v>11.76</v>
      </c>
      <c r="T85" s="201">
        <v>1.42</v>
      </c>
      <c r="U85" s="201">
        <v>48.3</v>
      </c>
      <c r="V85" s="201">
        <v>8.82</v>
      </c>
      <c r="W85" s="201">
        <v>18.77</v>
      </c>
      <c r="X85" s="201">
        <v>62.38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80.63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150</v>
      </c>
      <c r="AN85" s="201">
        <v>18.07</v>
      </c>
      <c r="AO85">
        <v>0</v>
      </c>
      <c r="AP85" s="201">
        <v>118.34</v>
      </c>
      <c r="AQ85" s="201">
        <v>38.229999999999997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</v>
      </c>
      <c r="AZ85" s="201">
        <v>4.09</v>
      </c>
      <c r="BA85" s="201">
        <v>3.18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493.85</v>
      </c>
      <c r="L86" s="201">
        <v>6.08</v>
      </c>
      <c r="M86" s="201">
        <v>63.79</v>
      </c>
      <c r="N86" s="201">
        <v>52.91</v>
      </c>
      <c r="O86" s="201">
        <v>73.959999999999994</v>
      </c>
      <c r="P86" s="201">
        <v>21.38</v>
      </c>
      <c r="Q86" s="201">
        <v>7.54</v>
      </c>
      <c r="R86" s="201">
        <v>18.87</v>
      </c>
      <c r="S86" s="201">
        <v>11.76</v>
      </c>
      <c r="T86" s="201">
        <v>1.42</v>
      </c>
      <c r="U86" s="201">
        <v>48.3</v>
      </c>
      <c r="V86" s="201">
        <v>8.82</v>
      </c>
      <c r="W86" s="201">
        <v>18.77</v>
      </c>
      <c r="X86" s="201">
        <v>62.38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80.63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150</v>
      </c>
      <c r="AN86" s="201">
        <v>18.07</v>
      </c>
      <c r="AO86">
        <v>0</v>
      </c>
      <c r="AP86" s="201">
        <v>118.34</v>
      </c>
      <c r="AQ86" s="201">
        <v>38.229999999999997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3.83</v>
      </c>
      <c r="AZ86" s="201">
        <v>4.09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493.85</v>
      </c>
      <c r="L87" s="201">
        <v>6.08</v>
      </c>
      <c r="M87" s="201">
        <v>63.79</v>
      </c>
      <c r="N87" s="201">
        <v>52.91</v>
      </c>
      <c r="O87" s="201">
        <v>73.959999999999994</v>
      </c>
      <c r="P87" s="201">
        <v>21.38</v>
      </c>
      <c r="Q87" s="201">
        <v>7.54</v>
      </c>
      <c r="R87" s="201">
        <v>18.87</v>
      </c>
      <c r="S87" s="201">
        <v>11.76</v>
      </c>
      <c r="T87" s="201">
        <v>1.42</v>
      </c>
      <c r="U87" s="201">
        <v>48.3</v>
      </c>
      <c r="V87" s="201">
        <v>8.82</v>
      </c>
      <c r="W87" s="201">
        <v>18.77</v>
      </c>
      <c r="X87" s="201">
        <v>62.38</v>
      </c>
      <c r="Y87" s="201">
        <v>0</v>
      </c>
      <c r="Z87">
        <v>0</v>
      </c>
      <c r="AA87" s="201">
        <v>11.34</v>
      </c>
      <c r="AB87" s="201">
        <v>0</v>
      </c>
      <c r="AC87" s="201">
        <v>0</v>
      </c>
      <c r="AD87" s="201">
        <v>0</v>
      </c>
      <c r="AE87" s="201">
        <v>80.63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261.48</v>
      </c>
      <c r="AN87" s="201">
        <v>0</v>
      </c>
      <c r="AO87">
        <v>0</v>
      </c>
      <c r="AP87" s="201">
        <v>118.34</v>
      </c>
      <c r="AQ87" s="201">
        <v>38.229999999999997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3.83</v>
      </c>
      <c r="AZ87" s="201">
        <v>4.09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493.85</v>
      </c>
      <c r="L88" s="201">
        <v>6.08</v>
      </c>
      <c r="M88" s="201">
        <v>63.79</v>
      </c>
      <c r="N88" s="201">
        <v>52.91</v>
      </c>
      <c r="O88" s="201">
        <v>73.959999999999994</v>
      </c>
      <c r="P88" s="201">
        <v>21.38</v>
      </c>
      <c r="Q88" s="201">
        <v>7.54</v>
      </c>
      <c r="R88" s="201">
        <v>18.87</v>
      </c>
      <c r="S88" s="201">
        <v>11.76</v>
      </c>
      <c r="T88" s="201">
        <v>1.42</v>
      </c>
      <c r="U88" s="201">
        <v>48.3</v>
      </c>
      <c r="V88" s="201">
        <v>8.82</v>
      </c>
      <c r="W88" s="201">
        <v>18.77</v>
      </c>
      <c r="X88" s="201">
        <v>62.38</v>
      </c>
      <c r="Y88" s="201">
        <v>0</v>
      </c>
      <c r="Z88">
        <v>0</v>
      </c>
      <c r="AA88" s="201">
        <v>11.34</v>
      </c>
      <c r="AB88" s="201">
        <v>0</v>
      </c>
      <c r="AC88" s="201">
        <v>0</v>
      </c>
      <c r="AD88" s="201">
        <v>0</v>
      </c>
      <c r="AE88" s="201">
        <v>80.63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261.48</v>
      </c>
      <c r="AN88" s="201">
        <v>0</v>
      </c>
      <c r="AO88">
        <v>0</v>
      </c>
      <c r="AP88" s="201">
        <v>118.34</v>
      </c>
      <c r="AQ88" s="201">
        <v>38.229999999999997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3.83</v>
      </c>
      <c r="AZ88" s="201">
        <v>4.09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15.08</v>
      </c>
      <c r="E89" s="201">
        <v>0</v>
      </c>
      <c r="F89" s="201">
        <v>0</v>
      </c>
      <c r="G89" s="201">
        <v>25.11</v>
      </c>
      <c r="H89" s="201">
        <v>0</v>
      </c>
      <c r="I89" s="201">
        <v>0</v>
      </c>
      <c r="J89" s="201">
        <v>15.63</v>
      </c>
      <c r="K89" s="201">
        <v>493.85</v>
      </c>
      <c r="L89" s="201">
        <v>17.45</v>
      </c>
      <c r="M89" s="201">
        <v>63.79</v>
      </c>
      <c r="N89" s="201">
        <v>52.91</v>
      </c>
      <c r="O89" s="201">
        <v>73.959999999999994</v>
      </c>
      <c r="P89" s="201">
        <v>21.38</v>
      </c>
      <c r="Q89" s="201">
        <v>7.55</v>
      </c>
      <c r="R89" s="201">
        <v>18.87</v>
      </c>
      <c r="S89" s="201">
        <v>11.76</v>
      </c>
      <c r="T89" s="201">
        <v>1.42</v>
      </c>
      <c r="U89" s="201">
        <v>48.3</v>
      </c>
      <c r="V89" s="201">
        <v>8.82</v>
      </c>
      <c r="W89" s="201">
        <v>18.77</v>
      </c>
      <c r="X89" s="201">
        <v>62.38</v>
      </c>
      <c r="Y89" s="201">
        <v>0</v>
      </c>
      <c r="Z89">
        <v>0</v>
      </c>
      <c r="AA89" s="201">
        <v>11.34</v>
      </c>
      <c r="AB89" s="201">
        <v>0</v>
      </c>
      <c r="AC89" s="201">
        <v>0</v>
      </c>
      <c r="AD89" s="201">
        <v>0</v>
      </c>
      <c r="AE89" s="201">
        <v>80.63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261.48</v>
      </c>
      <c r="AN89" s="201">
        <v>0</v>
      </c>
      <c r="AO89">
        <v>0</v>
      </c>
      <c r="AP89" s="201">
        <v>118.34</v>
      </c>
      <c r="AQ89" s="201">
        <v>38.229999999999997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3.83</v>
      </c>
      <c r="AZ89" s="201">
        <v>4.09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21.18</v>
      </c>
      <c r="E90" s="201">
        <v>0</v>
      </c>
      <c r="F90" s="201">
        <v>0</v>
      </c>
      <c r="G90" s="201">
        <v>32.42</v>
      </c>
      <c r="H90" s="201">
        <v>0</v>
      </c>
      <c r="I90" s="201">
        <v>0</v>
      </c>
      <c r="J90" s="201">
        <v>29.08</v>
      </c>
      <c r="K90" s="201">
        <v>493.85</v>
      </c>
      <c r="L90" s="201">
        <v>17.45</v>
      </c>
      <c r="M90" s="201">
        <v>63.79</v>
      </c>
      <c r="N90" s="201">
        <v>52.91</v>
      </c>
      <c r="O90" s="201">
        <v>73.959999999999994</v>
      </c>
      <c r="P90" s="201">
        <v>21.38</v>
      </c>
      <c r="Q90" s="201">
        <v>7.55</v>
      </c>
      <c r="R90" s="201">
        <v>18.87</v>
      </c>
      <c r="S90" s="201">
        <v>11.76</v>
      </c>
      <c r="T90" s="201">
        <v>1.42</v>
      </c>
      <c r="U90" s="201">
        <v>48.3</v>
      </c>
      <c r="V90" s="201">
        <v>8.82</v>
      </c>
      <c r="W90" s="201">
        <v>18.77</v>
      </c>
      <c r="X90" s="201">
        <v>62.38</v>
      </c>
      <c r="Y90" s="201">
        <v>0</v>
      </c>
      <c r="Z90">
        <v>0</v>
      </c>
      <c r="AA90" s="201">
        <v>11.34</v>
      </c>
      <c r="AB90" s="201">
        <v>0</v>
      </c>
      <c r="AC90" s="201">
        <v>0</v>
      </c>
      <c r="AD90" s="201">
        <v>0</v>
      </c>
      <c r="AE90" s="201">
        <v>80.63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261.48</v>
      </c>
      <c r="AN90" s="201">
        <v>0</v>
      </c>
      <c r="AO90">
        <v>0</v>
      </c>
      <c r="AP90" s="201">
        <v>118.34</v>
      </c>
      <c r="AQ90" s="201">
        <v>38.229999999999997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</v>
      </c>
      <c r="AZ90" s="201">
        <v>4.09</v>
      </c>
      <c r="BA90" s="201">
        <v>3.18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21.18</v>
      </c>
      <c r="E91" s="201">
        <v>0</v>
      </c>
      <c r="F91" s="201">
        <v>0</v>
      </c>
      <c r="G91" s="201">
        <v>32.42</v>
      </c>
      <c r="H91" s="201">
        <v>0</v>
      </c>
      <c r="I91" s="201">
        <v>0</v>
      </c>
      <c r="J91" s="201">
        <v>29.08</v>
      </c>
      <c r="K91" s="201">
        <v>493.85</v>
      </c>
      <c r="L91" s="201">
        <v>17.45</v>
      </c>
      <c r="M91" s="201">
        <v>63.79</v>
      </c>
      <c r="N91" s="201">
        <v>52.91</v>
      </c>
      <c r="O91" s="201">
        <v>73.959999999999994</v>
      </c>
      <c r="P91" s="201">
        <v>21.38</v>
      </c>
      <c r="Q91" s="201">
        <v>7.55</v>
      </c>
      <c r="R91" s="201">
        <v>18.87</v>
      </c>
      <c r="S91" s="201">
        <v>11.76</v>
      </c>
      <c r="T91" s="201">
        <v>1.42</v>
      </c>
      <c r="U91" s="201">
        <v>48.3</v>
      </c>
      <c r="V91" s="201">
        <v>8.82</v>
      </c>
      <c r="W91" s="201">
        <v>18.77</v>
      </c>
      <c r="X91" s="201">
        <v>62.38</v>
      </c>
      <c r="Y91" s="201">
        <v>0</v>
      </c>
      <c r="Z91">
        <v>0</v>
      </c>
      <c r="AA91" s="201">
        <v>11.34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450.02</v>
      </c>
      <c r="AN91" s="201">
        <v>0</v>
      </c>
      <c r="AO91">
        <v>0</v>
      </c>
      <c r="AP91" s="201">
        <v>118.34</v>
      </c>
      <c r="AQ91" s="201">
        <v>38.229999999999997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</v>
      </c>
      <c r="AZ91" s="201">
        <v>4.09</v>
      </c>
      <c r="BA91" s="201">
        <v>3.18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24.2</v>
      </c>
      <c r="E92" s="201">
        <v>0</v>
      </c>
      <c r="F92" s="201">
        <v>0</v>
      </c>
      <c r="G92" s="201">
        <v>35.340000000000003</v>
      </c>
      <c r="H92" s="201">
        <v>0</v>
      </c>
      <c r="I92" s="201">
        <v>0</v>
      </c>
      <c r="J92" s="201">
        <v>12.78</v>
      </c>
      <c r="K92" s="201">
        <v>493.85</v>
      </c>
      <c r="L92" s="201">
        <v>17.45</v>
      </c>
      <c r="M92" s="201">
        <v>63.79</v>
      </c>
      <c r="N92" s="201">
        <v>52.91</v>
      </c>
      <c r="O92" s="201">
        <v>73.959999999999994</v>
      </c>
      <c r="P92" s="201">
        <v>21.38</v>
      </c>
      <c r="Q92" s="201">
        <v>7.55</v>
      </c>
      <c r="R92" s="201">
        <v>18.87</v>
      </c>
      <c r="S92" s="201">
        <v>11.76</v>
      </c>
      <c r="T92" s="201">
        <v>1.42</v>
      </c>
      <c r="U92" s="201">
        <v>48.3</v>
      </c>
      <c r="V92" s="201">
        <v>8.82</v>
      </c>
      <c r="W92" s="201">
        <v>18.77</v>
      </c>
      <c r="X92" s="201">
        <v>62.38</v>
      </c>
      <c r="Y92" s="201">
        <v>0</v>
      </c>
      <c r="Z92">
        <v>0</v>
      </c>
      <c r="AA92" s="201">
        <v>11.34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450.02</v>
      </c>
      <c r="AN92" s="201">
        <v>0</v>
      </c>
      <c r="AO92">
        <v>0</v>
      </c>
      <c r="AP92" s="201">
        <v>118.34</v>
      </c>
      <c r="AQ92" s="201">
        <v>38.229999999999997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</v>
      </c>
      <c r="AZ92" s="201">
        <v>4.09</v>
      </c>
      <c r="BA92" s="201">
        <v>3.18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24.2</v>
      </c>
      <c r="E93" s="201">
        <v>0</v>
      </c>
      <c r="F93" s="201">
        <v>0</v>
      </c>
      <c r="G93" s="201">
        <v>35.340000000000003</v>
      </c>
      <c r="H93" s="201">
        <v>0</v>
      </c>
      <c r="I93" s="201">
        <v>0</v>
      </c>
      <c r="J93" s="201">
        <v>12.78</v>
      </c>
      <c r="K93" s="201">
        <v>493.85</v>
      </c>
      <c r="L93" s="201">
        <v>17.45</v>
      </c>
      <c r="M93" s="201">
        <v>63.79</v>
      </c>
      <c r="N93" s="201">
        <v>52.91</v>
      </c>
      <c r="O93" s="201">
        <v>73.959999999999994</v>
      </c>
      <c r="P93" s="201">
        <v>21.38</v>
      </c>
      <c r="Q93" s="201">
        <v>7.55</v>
      </c>
      <c r="R93" s="201">
        <v>18.87</v>
      </c>
      <c r="S93" s="201">
        <v>11.76</v>
      </c>
      <c r="T93" s="201">
        <v>1.42</v>
      </c>
      <c r="U93" s="201">
        <v>48.3</v>
      </c>
      <c r="V93" s="201">
        <v>8.82</v>
      </c>
      <c r="W93" s="201">
        <v>18.77</v>
      </c>
      <c r="X93" s="201">
        <v>62.38</v>
      </c>
      <c r="Y93" s="201">
        <v>0</v>
      </c>
      <c r="Z93">
        <v>0</v>
      </c>
      <c r="AA93" s="201">
        <v>11.69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450.02</v>
      </c>
      <c r="AN93" s="201">
        <v>0</v>
      </c>
      <c r="AO93">
        <v>0</v>
      </c>
      <c r="AP93" s="201">
        <v>118.34</v>
      </c>
      <c r="AQ93" s="201">
        <v>38.229999999999997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</v>
      </c>
      <c r="AZ93" s="201">
        <v>4.09</v>
      </c>
      <c r="BA93" s="201">
        <v>3.18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493.85</v>
      </c>
      <c r="L94" s="201">
        <v>17.45</v>
      </c>
      <c r="M94" s="201">
        <v>63.79</v>
      </c>
      <c r="N94" s="201">
        <v>52.91</v>
      </c>
      <c r="O94" s="201">
        <v>73.959999999999994</v>
      </c>
      <c r="P94" s="201">
        <v>21.38</v>
      </c>
      <c r="Q94" s="201">
        <v>7.55</v>
      </c>
      <c r="R94" s="201">
        <v>18.87</v>
      </c>
      <c r="S94" s="201">
        <v>11.76</v>
      </c>
      <c r="T94" s="201">
        <v>1.42</v>
      </c>
      <c r="U94" s="201">
        <v>48.3</v>
      </c>
      <c r="V94" s="201">
        <v>8.82</v>
      </c>
      <c r="W94" s="201">
        <v>18.77</v>
      </c>
      <c r="X94" s="201">
        <v>62.38</v>
      </c>
      <c r="Y94" s="201">
        <v>0</v>
      </c>
      <c r="Z94">
        <v>0</v>
      </c>
      <c r="AA94" s="201">
        <v>11.69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450.02</v>
      </c>
      <c r="AN94" s="201">
        <v>0</v>
      </c>
      <c r="AO94">
        <v>0</v>
      </c>
      <c r="AP94" s="201">
        <v>118.34</v>
      </c>
      <c r="AQ94" s="201">
        <v>38.229999999999997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3.83</v>
      </c>
      <c r="AZ94" s="201">
        <v>4.09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74.27</v>
      </c>
      <c r="E95" s="201">
        <v>0</v>
      </c>
      <c r="F95" s="201">
        <v>0</v>
      </c>
      <c r="G95" s="201">
        <v>90.72</v>
      </c>
      <c r="H95" s="201">
        <v>0</v>
      </c>
      <c r="I95" s="201">
        <v>0</v>
      </c>
      <c r="J95" s="201">
        <v>55.93</v>
      </c>
      <c r="K95" s="201">
        <v>493.85</v>
      </c>
      <c r="L95" s="201">
        <v>17.45</v>
      </c>
      <c r="M95" s="201">
        <v>63.79</v>
      </c>
      <c r="N95" s="201">
        <v>52.91</v>
      </c>
      <c r="O95" s="201">
        <v>73.959999999999994</v>
      </c>
      <c r="P95" s="201">
        <v>21.38</v>
      </c>
      <c r="Q95" s="201">
        <v>7.55</v>
      </c>
      <c r="R95" s="201">
        <v>18.87</v>
      </c>
      <c r="S95" s="201">
        <v>11.76</v>
      </c>
      <c r="T95" s="201">
        <v>1.42</v>
      </c>
      <c r="U95" s="201">
        <v>48.3</v>
      </c>
      <c r="V95" s="201">
        <v>8.82</v>
      </c>
      <c r="W95" s="201">
        <v>18.77</v>
      </c>
      <c r="X95" s="201">
        <v>62.38</v>
      </c>
      <c r="Y95" s="201">
        <v>0</v>
      </c>
      <c r="Z95">
        <v>0</v>
      </c>
      <c r="AA95" s="201">
        <v>11.69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450.02</v>
      </c>
      <c r="AN95" s="201">
        <v>0</v>
      </c>
      <c r="AO95">
        <v>0</v>
      </c>
      <c r="AP95" s="201">
        <v>118.34</v>
      </c>
      <c r="AQ95" s="201">
        <v>38.229999999999997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3.83</v>
      </c>
      <c r="AZ95" s="201">
        <v>4.09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74.27</v>
      </c>
      <c r="E96" s="201">
        <v>0</v>
      </c>
      <c r="F96" s="201">
        <v>0</v>
      </c>
      <c r="G96" s="201">
        <v>87.83</v>
      </c>
      <c r="H96" s="201">
        <v>0</v>
      </c>
      <c r="I96" s="201">
        <v>0</v>
      </c>
      <c r="J96" s="201">
        <v>83.92</v>
      </c>
      <c r="K96" s="201">
        <v>493.85</v>
      </c>
      <c r="L96" s="201">
        <v>17.45</v>
      </c>
      <c r="M96" s="201">
        <v>63.79</v>
      </c>
      <c r="N96" s="201">
        <v>52.91</v>
      </c>
      <c r="O96" s="201">
        <v>73.959999999999994</v>
      </c>
      <c r="P96" s="201">
        <v>21.38</v>
      </c>
      <c r="Q96" s="201">
        <v>7.55</v>
      </c>
      <c r="R96" s="201">
        <v>18.87</v>
      </c>
      <c r="S96" s="201">
        <v>11.76</v>
      </c>
      <c r="T96" s="201">
        <v>1.42</v>
      </c>
      <c r="U96" s="201">
        <v>48.3</v>
      </c>
      <c r="V96" s="201">
        <v>8.82</v>
      </c>
      <c r="W96" s="201">
        <v>18.77</v>
      </c>
      <c r="X96" s="201">
        <v>62.38</v>
      </c>
      <c r="Y96" s="201">
        <v>0</v>
      </c>
      <c r="Z96">
        <v>0</v>
      </c>
      <c r="AA96" s="201">
        <v>11.69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450.02</v>
      </c>
      <c r="AN96" s="201">
        <v>0</v>
      </c>
      <c r="AO96">
        <v>0</v>
      </c>
      <c r="AP96" s="201">
        <v>118.34</v>
      </c>
      <c r="AQ96" s="201">
        <v>38.229999999999997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3.83</v>
      </c>
      <c r="AZ96" s="201">
        <v>4.09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74.27</v>
      </c>
      <c r="E97" s="201">
        <v>0</v>
      </c>
      <c r="F97" s="201">
        <v>0</v>
      </c>
      <c r="G97" s="201">
        <v>87.83</v>
      </c>
      <c r="H97" s="201">
        <v>0</v>
      </c>
      <c r="I97" s="201">
        <v>0</v>
      </c>
      <c r="J97" s="201">
        <v>83.92</v>
      </c>
      <c r="K97" s="201">
        <v>493.85</v>
      </c>
      <c r="L97" s="201">
        <v>17.45</v>
      </c>
      <c r="M97" s="201">
        <v>63.79</v>
      </c>
      <c r="N97" s="201">
        <v>52.91</v>
      </c>
      <c r="O97" s="201">
        <v>73.959999999999994</v>
      </c>
      <c r="P97" s="201">
        <v>21.38</v>
      </c>
      <c r="Q97" s="201">
        <v>7.55</v>
      </c>
      <c r="R97" s="201">
        <v>18.87</v>
      </c>
      <c r="S97" s="201">
        <v>11.76</v>
      </c>
      <c r="T97" s="201">
        <v>1.42</v>
      </c>
      <c r="U97" s="201">
        <v>48.3</v>
      </c>
      <c r="V97" s="201">
        <v>8.82</v>
      </c>
      <c r="W97" s="201">
        <v>18.77</v>
      </c>
      <c r="X97" s="201">
        <v>62.38</v>
      </c>
      <c r="Y97" s="201">
        <v>0</v>
      </c>
      <c r="Z97">
        <v>0</v>
      </c>
      <c r="AA97" s="201">
        <v>11.69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450.02</v>
      </c>
      <c r="AN97" s="201">
        <v>0</v>
      </c>
      <c r="AO97">
        <v>0</v>
      </c>
      <c r="AP97" s="201">
        <v>118.34</v>
      </c>
      <c r="AQ97" s="201">
        <v>38.229999999999997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3.83</v>
      </c>
      <c r="AZ97" s="201">
        <v>4.09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74.27</v>
      </c>
      <c r="E98" s="201">
        <v>0</v>
      </c>
      <c r="F98" s="201">
        <v>0</v>
      </c>
      <c r="G98" s="201">
        <v>87.83</v>
      </c>
      <c r="H98" s="201">
        <v>0</v>
      </c>
      <c r="I98" s="201">
        <v>0</v>
      </c>
      <c r="J98" s="201">
        <v>83.92</v>
      </c>
      <c r="K98" s="201">
        <v>493.85</v>
      </c>
      <c r="L98" s="201">
        <v>17.45</v>
      </c>
      <c r="M98" s="201">
        <v>63.79</v>
      </c>
      <c r="N98" s="201">
        <v>52.91</v>
      </c>
      <c r="O98" s="201">
        <v>73.959999999999994</v>
      </c>
      <c r="P98" s="201">
        <v>21.38</v>
      </c>
      <c r="Q98" s="201">
        <v>7.55</v>
      </c>
      <c r="R98" s="201">
        <v>18.87</v>
      </c>
      <c r="S98" s="201">
        <v>11.76</v>
      </c>
      <c r="T98" s="201">
        <v>1.42</v>
      </c>
      <c r="U98" s="201">
        <v>48.3</v>
      </c>
      <c r="V98" s="201">
        <v>8.82</v>
      </c>
      <c r="W98" s="201">
        <v>18.77</v>
      </c>
      <c r="X98" s="201">
        <v>62.38</v>
      </c>
      <c r="Y98" s="201">
        <v>0</v>
      </c>
      <c r="Z98">
        <v>0</v>
      </c>
      <c r="AA98" s="201">
        <v>11.69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450.02</v>
      </c>
      <c r="AN98" s="201">
        <v>0</v>
      </c>
      <c r="AO98">
        <v>0</v>
      </c>
      <c r="AP98" s="201">
        <v>118.34</v>
      </c>
      <c r="AQ98" s="201">
        <v>38.229999999999997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3.83</v>
      </c>
      <c r="AZ98" s="201">
        <v>4.09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0.1801875</v>
      </c>
      <c r="E99">
        <f t="shared" si="0"/>
        <v>0</v>
      </c>
      <c r="F99">
        <f t="shared" si="0"/>
        <v>0</v>
      </c>
      <c r="G99">
        <f t="shared" si="0"/>
        <v>0.24803250000000002</v>
      </c>
      <c r="H99">
        <f t="shared" si="0"/>
        <v>0</v>
      </c>
      <c r="I99">
        <f t="shared" si="0"/>
        <v>0</v>
      </c>
      <c r="J99">
        <f t="shared" si="0"/>
        <v>0.21458499999999991</v>
      </c>
      <c r="K99">
        <f t="shared" si="0"/>
        <v>9.8714074999999912</v>
      </c>
      <c r="L99">
        <f t="shared" si="0"/>
        <v>0.28234500000000018</v>
      </c>
      <c r="M99">
        <f t="shared" si="0"/>
        <v>1.5140400000000001</v>
      </c>
      <c r="N99">
        <f t="shared" si="0"/>
        <v>1.2576449999999992</v>
      </c>
      <c r="O99">
        <f t="shared" si="0"/>
        <v>1.7567999999999984</v>
      </c>
      <c r="P99">
        <f t="shared" si="0"/>
        <v>0.51717250000000059</v>
      </c>
      <c r="Q99">
        <f t="shared" si="0"/>
        <v>0.16292749999999981</v>
      </c>
      <c r="R99">
        <f t="shared" si="0"/>
        <v>0.39778749999999918</v>
      </c>
      <c r="S99">
        <f t="shared" si="0"/>
        <v>0.24670750000000008</v>
      </c>
      <c r="T99">
        <f t="shared" si="0"/>
        <v>2.6700000000000012E-2</v>
      </c>
      <c r="U99">
        <f t="shared" si="0"/>
        <v>1.2171600000000027</v>
      </c>
      <c r="V99">
        <f t="shared" si="0"/>
        <v>0.21042750000000041</v>
      </c>
      <c r="W99">
        <f t="shared" si="0"/>
        <v>0.44537249999999973</v>
      </c>
      <c r="X99">
        <f t="shared" si="0"/>
        <v>1.4991900000000022</v>
      </c>
      <c r="Y99">
        <f t="shared" si="0"/>
        <v>0</v>
      </c>
      <c r="Z99">
        <f t="shared" si="0"/>
        <v>0</v>
      </c>
      <c r="AA99">
        <f t="shared" si="0"/>
        <v>0.27796500000000046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1.9623050000000015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2.9521899999999963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4.5916874999999999</v>
      </c>
      <c r="AN99">
        <f t="shared" si="0"/>
        <v>0.10227999999999997</v>
      </c>
      <c r="AO99">
        <f t="shared" si="0"/>
        <v>0</v>
      </c>
      <c r="AP99">
        <f t="shared" si="0"/>
        <v>2.8412050000000018</v>
      </c>
      <c r="AQ99">
        <f t="shared" ref="AQ99:AT99" si="1">SUM(AQ3:AQ98)/4000</f>
        <v>0.78853750000000056</v>
      </c>
      <c r="AR99">
        <f t="shared" si="1"/>
        <v>0.44882499999999997</v>
      </c>
      <c r="AS99">
        <f t="shared" si="1"/>
        <v>0.16579000000000008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9.2129999999999948E-2</v>
      </c>
      <c r="AZ99">
        <f t="shared" si="2"/>
        <v>8.2629999999999926E-2</v>
      </c>
      <c r="BA99">
        <f t="shared" si="2"/>
        <v>7.4639999999999998E-2</v>
      </c>
      <c r="BB99">
        <f t="shared" si="2"/>
        <v>6.1797499999999984E-2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158.29</v>
      </c>
      <c r="L3" s="201">
        <v>63.07</v>
      </c>
      <c r="M3" s="201">
        <v>0</v>
      </c>
      <c r="N3" s="201">
        <v>29.1</v>
      </c>
      <c r="O3" s="201">
        <v>48.87</v>
      </c>
      <c r="P3" s="201">
        <v>58.18</v>
      </c>
      <c r="Q3" s="201">
        <v>4.57</v>
      </c>
      <c r="R3" s="201">
        <v>10.26</v>
      </c>
      <c r="S3" s="201">
        <v>6.47</v>
      </c>
      <c r="T3" s="201">
        <v>0</v>
      </c>
      <c r="U3" s="201">
        <v>272.88</v>
      </c>
      <c r="V3" s="201">
        <v>4.78</v>
      </c>
      <c r="W3" s="201">
        <v>10.85</v>
      </c>
      <c r="X3" s="201">
        <v>36.08</v>
      </c>
      <c r="Y3" s="201">
        <v>0</v>
      </c>
      <c r="Z3">
        <v>0</v>
      </c>
      <c r="AA3" s="201">
        <v>7.79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158.29</v>
      </c>
      <c r="L4" s="201">
        <v>63.07</v>
      </c>
      <c r="M4" s="201">
        <v>0</v>
      </c>
      <c r="N4" s="201">
        <v>29.1</v>
      </c>
      <c r="O4" s="201">
        <v>48.87</v>
      </c>
      <c r="P4" s="201">
        <v>65.97</v>
      </c>
      <c r="Q4" s="201">
        <v>4.76</v>
      </c>
      <c r="R4" s="201">
        <v>10.26</v>
      </c>
      <c r="S4" s="201">
        <v>6.47</v>
      </c>
      <c r="T4" s="201">
        <v>0</v>
      </c>
      <c r="U4" s="201">
        <v>272.88</v>
      </c>
      <c r="V4" s="201">
        <v>4.78</v>
      </c>
      <c r="W4" s="201">
        <v>10.85</v>
      </c>
      <c r="X4" s="201">
        <v>36.08</v>
      </c>
      <c r="Y4" s="201">
        <v>0</v>
      </c>
      <c r="Z4">
        <v>0</v>
      </c>
      <c r="AA4" s="201">
        <v>7.79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158.29</v>
      </c>
      <c r="L5" s="201">
        <v>63.07</v>
      </c>
      <c r="M5" s="201">
        <v>0</v>
      </c>
      <c r="N5" s="201">
        <v>29.1</v>
      </c>
      <c r="O5" s="201">
        <v>48.87</v>
      </c>
      <c r="P5" s="201">
        <v>48.78</v>
      </c>
      <c r="Q5" s="201">
        <v>4.2</v>
      </c>
      <c r="R5" s="201">
        <v>10.26</v>
      </c>
      <c r="S5" s="201">
        <v>6.47</v>
      </c>
      <c r="T5" s="201">
        <v>0</v>
      </c>
      <c r="U5" s="201">
        <v>272.88</v>
      </c>
      <c r="V5" s="201">
        <v>4.78</v>
      </c>
      <c r="W5" s="201">
        <v>10.85</v>
      </c>
      <c r="X5" s="201">
        <v>36.08</v>
      </c>
      <c r="Y5" s="201">
        <v>0</v>
      </c>
      <c r="Z5">
        <v>0</v>
      </c>
      <c r="AA5" s="201">
        <v>7.79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158.29</v>
      </c>
      <c r="L6" s="201">
        <v>63.07</v>
      </c>
      <c r="M6" s="201">
        <v>0</v>
      </c>
      <c r="N6" s="201">
        <v>29.1</v>
      </c>
      <c r="O6" s="201">
        <v>48.87</v>
      </c>
      <c r="P6" s="201">
        <v>48.78</v>
      </c>
      <c r="Q6" s="201">
        <v>4.2</v>
      </c>
      <c r="R6" s="201">
        <v>10.26</v>
      </c>
      <c r="S6" s="201">
        <v>6.47</v>
      </c>
      <c r="T6" s="201">
        <v>0</v>
      </c>
      <c r="U6" s="201">
        <v>272.88</v>
      </c>
      <c r="V6" s="201">
        <v>4.78</v>
      </c>
      <c r="W6" s="201">
        <v>10.85</v>
      </c>
      <c r="X6" s="201">
        <v>36.08</v>
      </c>
      <c r="Y6" s="201">
        <v>0</v>
      </c>
      <c r="Z6">
        <v>0</v>
      </c>
      <c r="AA6" s="201">
        <v>7.79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0.09</v>
      </c>
      <c r="H7" s="201">
        <v>0</v>
      </c>
      <c r="I7" s="201">
        <v>0</v>
      </c>
      <c r="J7" s="201">
        <v>0</v>
      </c>
      <c r="K7" s="201">
        <v>158.29</v>
      </c>
      <c r="L7" s="201">
        <v>63.07</v>
      </c>
      <c r="M7" s="201">
        <v>0</v>
      </c>
      <c r="N7" s="201">
        <v>29.1</v>
      </c>
      <c r="O7" s="201">
        <v>48.87</v>
      </c>
      <c r="P7" s="201">
        <v>48.78</v>
      </c>
      <c r="Q7" s="201">
        <v>4.2</v>
      </c>
      <c r="R7" s="201">
        <v>10.26</v>
      </c>
      <c r="S7" s="201">
        <v>6.47</v>
      </c>
      <c r="T7" s="201">
        <v>0</v>
      </c>
      <c r="U7" s="201">
        <v>272.88</v>
      </c>
      <c r="V7" s="201">
        <v>4.78</v>
      </c>
      <c r="W7" s="201">
        <v>10.85</v>
      </c>
      <c r="X7" s="201">
        <v>36.08</v>
      </c>
      <c r="Y7" s="201">
        <v>0</v>
      </c>
      <c r="Z7">
        <v>0</v>
      </c>
      <c r="AA7" s="201">
        <v>7.79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0.09</v>
      </c>
      <c r="H8" s="201">
        <v>0</v>
      </c>
      <c r="I8" s="201">
        <v>0</v>
      </c>
      <c r="J8" s="201">
        <v>0</v>
      </c>
      <c r="K8" s="201">
        <v>158.29</v>
      </c>
      <c r="L8" s="201">
        <v>63.07</v>
      </c>
      <c r="M8" s="201">
        <v>0</v>
      </c>
      <c r="N8" s="201">
        <v>29.1</v>
      </c>
      <c r="O8" s="201">
        <v>48.87</v>
      </c>
      <c r="P8" s="201">
        <v>48.78</v>
      </c>
      <c r="Q8" s="201">
        <v>4.2</v>
      </c>
      <c r="R8" s="201">
        <v>10.26</v>
      </c>
      <c r="S8" s="201">
        <v>6.47</v>
      </c>
      <c r="T8" s="201">
        <v>0</v>
      </c>
      <c r="U8" s="201">
        <v>272.88</v>
      </c>
      <c r="V8" s="201">
        <v>4.78</v>
      </c>
      <c r="W8" s="201">
        <v>10.85</v>
      </c>
      <c r="X8" s="201">
        <v>36.08</v>
      </c>
      <c r="Y8" s="201">
        <v>0</v>
      </c>
      <c r="Z8">
        <v>0</v>
      </c>
      <c r="AA8" s="201">
        <v>7.79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2.48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6.06</v>
      </c>
      <c r="K9" s="201">
        <v>158.29</v>
      </c>
      <c r="L9" s="201">
        <v>63.07</v>
      </c>
      <c r="M9" s="201">
        <v>0</v>
      </c>
      <c r="N9" s="201">
        <v>29.1</v>
      </c>
      <c r="O9" s="201">
        <v>48.87</v>
      </c>
      <c r="P9" s="201">
        <v>48.78</v>
      </c>
      <c r="Q9" s="201">
        <v>4.2</v>
      </c>
      <c r="R9" s="201">
        <v>10.26</v>
      </c>
      <c r="S9" s="201">
        <v>6.47</v>
      </c>
      <c r="T9" s="201">
        <v>0</v>
      </c>
      <c r="U9" s="201">
        <v>272.88</v>
      </c>
      <c r="V9" s="201">
        <v>4.95</v>
      </c>
      <c r="W9" s="201">
        <v>10.85</v>
      </c>
      <c r="X9" s="201">
        <v>36.08</v>
      </c>
      <c r="Y9" s="201">
        <v>0</v>
      </c>
      <c r="Z9">
        <v>0</v>
      </c>
      <c r="AA9" s="201">
        <v>7.79</v>
      </c>
      <c r="AB9" s="201">
        <v>0</v>
      </c>
      <c r="AC9" s="201">
        <v>0</v>
      </c>
      <c r="AD9" s="201">
        <v>0</v>
      </c>
      <c r="AE9" s="201">
        <v>91.6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2.4300000000000002</v>
      </c>
      <c r="K10" s="201">
        <v>158.29</v>
      </c>
      <c r="L10" s="201">
        <v>63.07</v>
      </c>
      <c r="M10" s="201">
        <v>0</v>
      </c>
      <c r="N10" s="201">
        <v>29.1</v>
      </c>
      <c r="O10" s="201">
        <v>48.87</v>
      </c>
      <c r="P10" s="201">
        <v>48.78</v>
      </c>
      <c r="Q10" s="201">
        <v>4.2</v>
      </c>
      <c r="R10" s="201">
        <v>10.26</v>
      </c>
      <c r="S10" s="201">
        <v>6.47</v>
      </c>
      <c r="T10" s="201">
        <v>0</v>
      </c>
      <c r="U10" s="201">
        <v>272.88</v>
      </c>
      <c r="V10" s="201">
        <v>4.95</v>
      </c>
      <c r="W10" s="201">
        <v>10.85</v>
      </c>
      <c r="X10" s="201">
        <v>36.08</v>
      </c>
      <c r="Y10" s="201">
        <v>0</v>
      </c>
      <c r="Z10">
        <v>0</v>
      </c>
      <c r="AA10" s="201">
        <v>7.79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158.29</v>
      </c>
      <c r="L11" s="201">
        <v>63.07</v>
      </c>
      <c r="M11" s="201">
        <v>0</v>
      </c>
      <c r="N11" s="201">
        <v>29.1</v>
      </c>
      <c r="O11" s="201">
        <v>48.87</v>
      </c>
      <c r="P11" s="201">
        <v>48.78</v>
      </c>
      <c r="Q11" s="201">
        <v>4.2</v>
      </c>
      <c r="R11" s="201">
        <v>10.26</v>
      </c>
      <c r="S11" s="201">
        <v>6.47</v>
      </c>
      <c r="T11" s="201">
        <v>0</v>
      </c>
      <c r="U11" s="201">
        <v>272.88</v>
      </c>
      <c r="V11" s="201">
        <v>4.95</v>
      </c>
      <c r="W11" s="201">
        <v>10.85</v>
      </c>
      <c r="X11" s="201">
        <v>36.08</v>
      </c>
      <c r="Y11" s="201">
        <v>0</v>
      </c>
      <c r="Z11">
        <v>0</v>
      </c>
      <c r="AA11" s="201">
        <v>7.79</v>
      </c>
      <c r="AB11" s="201">
        <v>0</v>
      </c>
      <c r="AC11" s="201">
        <v>0</v>
      </c>
      <c r="AD11" s="201">
        <v>0</v>
      </c>
      <c r="AE11" s="201">
        <v>71.599999999999994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158.29</v>
      </c>
      <c r="L12" s="201">
        <v>63.07</v>
      </c>
      <c r="M12" s="201">
        <v>0</v>
      </c>
      <c r="N12" s="201">
        <v>29.1</v>
      </c>
      <c r="O12" s="201">
        <v>48.87</v>
      </c>
      <c r="P12" s="201">
        <v>48.78</v>
      </c>
      <c r="Q12" s="201">
        <v>4.2</v>
      </c>
      <c r="R12" s="201">
        <v>10.26</v>
      </c>
      <c r="S12" s="201">
        <v>6.47</v>
      </c>
      <c r="T12" s="201">
        <v>0</v>
      </c>
      <c r="U12" s="201">
        <v>272.88</v>
      </c>
      <c r="V12" s="201">
        <v>4.95</v>
      </c>
      <c r="W12" s="201">
        <v>10.85</v>
      </c>
      <c r="X12" s="201">
        <v>36.08</v>
      </c>
      <c r="Y12" s="201">
        <v>0</v>
      </c>
      <c r="Z12">
        <v>0</v>
      </c>
      <c r="AA12" s="201">
        <v>7.79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158.29</v>
      </c>
      <c r="L13" s="201">
        <v>63.07</v>
      </c>
      <c r="M13" s="201">
        <v>0</v>
      </c>
      <c r="N13" s="201">
        <v>29.1</v>
      </c>
      <c r="O13" s="201">
        <v>48.87</v>
      </c>
      <c r="P13" s="201">
        <v>48.78</v>
      </c>
      <c r="Q13" s="201">
        <v>4.2</v>
      </c>
      <c r="R13" s="201">
        <v>10.26</v>
      </c>
      <c r="S13" s="201">
        <v>6.47</v>
      </c>
      <c r="T13" s="201">
        <v>0</v>
      </c>
      <c r="U13" s="201">
        <v>272.88</v>
      </c>
      <c r="V13" s="201">
        <v>4.95</v>
      </c>
      <c r="W13" s="201">
        <v>10.85</v>
      </c>
      <c r="X13" s="201">
        <v>36.08</v>
      </c>
      <c r="Y13" s="201">
        <v>0</v>
      </c>
      <c r="Z13">
        <v>0</v>
      </c>
      <c r="AA13" s="201">
        <v>7.79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158.29</v>
      </c>
      <c r="L14" s="201">
        <v>63.07</v>
      </c>
      <c r="M14" s="201">
        <v>0</v>
      </c>
      <c r="N14" s="201">
        <v>29.1</v>
      </c>
      <c r="O14" s="201">
        <v>48.87</v>
      </c>
      <c r="P14" s="201">
        <v>48.78</v>
      </c>
      <c r="Q14" s="201">
        <v>4.2</v>
      </c>
      <c r="R14" s="201">
        <v>10.26</v>
      </c>
      <c r="S14" s="201">
        <v>6.47</v>
      </c>
      <c r="T14" s="201">
        <v>0</v>
      </c>
      <c r="U14" s="201">
        <v>272.88</v>
      </c>
      <c r="V14" s="201">
        <v>4.95</v>
      </c>
      <c r="W14" s="201">
        <v>10.85</v>
      </c>
      <c r="X14" s="201">
        <v>36.08</v>
      </c>
      <c r="Y14" s="201">
        <v>0</v>
      </c>
      <c r="Z14">
        <v>0</v>
      </c>
      <c r="AA14" s="201">
        <v>7.79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157.74</v>
      </c>
      <c r="L15" s="201">
        <v>62.18</v>
      </c>
      <c r="M15" s="201">
        <v>0</v>
      </c>
      <c r="N15" s="201">
        <v>28.54</v>
      </c>
      <c r="O15" s="201">
        <v>47.86</v>
      </c>
      <c r="P15" s="201">
        <v>48.2</v>
      </c>
      <c r="Q15" s="201">
        <v>4.18</v>
      </c>
      <c r="R15" s="201">
        <v>10.09</v>
      </c>
      <c r="S15" s="201">
        <v>6.33</v>
      </c>
      <c r="T15" s="201">
        <v>0</v>
      </c>
      <c r="U15" s="201">
        <v>272.88</v>
      </c>
      <c r="V15" s="201">
        <v>5.09</v>
      </c>
      <c r="W15" s="201">
        <v>10.85</v>
      </c>
      <c r="X15" s="201">
        <v>36.08</v>
      </c>
      <c r="Y15" s="201">
        <v>0</v>
      </c>
      <c r="Z15">
        <v>0</v>
      </c>
      <c r="AA15" s="201">
        <v>7.79</v>
      </c>
      <c r="AB15" s="201">
        <v>0</v>
      </c>
      <c r="AC15" s="201">
        <v>0</v>
      </c>
      <c r="AD15" s="201">
        <v>0</v>
      </c>
      <c r="AE15" s="201">
        <v>91.6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68.430000000000007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157.74</v>
      </c>
      <c r="L16" s="201">
        <v>62.18</v>
      </c>
      <c r="M16" s="201">
        <v>0</v>
      </c>
      <c r="N16" s="201">
        <v>28.54</v>
      </c>
      <c r="O16" s="201">
        <v>47.86</v>
      </c>
      <c r="P16" s="201">
        <v>48.2</v>
      </c>
      <c r="Q16" s="201">
        <v>4.18</v>
      </c>
      <c r="R16" s="201">
        <v>10.09</v>
      </c>
      <c r="S16" s="201">
        <v>6.33</v>
      </c>
      <c r="T16" s="201">
        <v>0</v>
      </c>
      <c r="U16" s="201">
        <v>272.88</v>
      </c>
      <c r="V16" s="201">
        <v>5.09</v>
      </c>
      <c r="W16" s="201">
        <v>10.85</v>
      </c>
      <c r="X16" s="201">
        <v>36.08</v>
      </c>
      <c r="Y16" s="201">
        <v>0</v>
      </c>
      <c r="Z16">
        <v>0</v>
      </c>
      <c r="AA16" s="201">
        <v>7.79</v>
      </c>
      <c r="AB16" s="201">
        <v>0</v>
      </c>
      <c r="AC16" s="201">
        <v>0</v>
      </c>
      <c r="AD16" s="201">
        <v>0</v>
      </c>
      <c r="AE16" s="201">
        <v>91.6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68.430000000000007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157.74</v>
      </c>
      <c r="L17" s="201">
        <v>62.18</v>
      </c>
      <c r="M17" s="201">
        <v>0</v>
      </c>
      <c r="N17" s="201">
        <v>28.54</v>
      </c>
      <c r="O17" s="201">
        <v>47.86</v>
      </c>
      <c r="P17" s="201">
        <v>60.09</v>
      </c>
      <c r="Q17" s="201">
        <v>4.0999999999999996</v>
      </c>
      <c r="R17" s="201">
        <v>10.09</v>
      </c>
      <c r="S17" s="201">
        <v>6.33</v>
      </c>
      <c r="T17" s="201">
        <v>0</v>
      </c>
      <c r="U17" s="201">
        <v>272.88</v>
      </c>
      <c r="V17" s="201">
        <v>5.09</v>
      </c>
      <c r="W17" s="201">
        <v>10.85</v>
      </c>
      <c r="X17" s="201">
        <v>36.08</v>
      </c>
      <c r="Y17" s="201">
        <v>0</v>
      </c>
      <c r="Z17">
        <v>0</v>
      </c>
      <c r="AA17" s="201">
        <v>7.79</v>
      </c>
      <c r="AB17" s="201">
        <v>0</v>
      </c>
      <c r="AC17" s="201">
        <v>0</v>
      </c>
      <c r="AD17" s="201">
        <v>0</v>
      </c>
      <c r="AE17" s="201">
        <v>91.6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68.430000000000007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157.74</v>
      </c>
      <c r="L18" s="201">
        <v>61.72</v>
      </c>
      <c r="M18" s="201">
        <v>0</v>
      </c>
      <c r="N18" s="201">
        <v>28.54</v>
      </c>
      <c r="O18" s="201">
        <v>47.86</v>
      </c>
      <c r="P18" s="201">
        <v>60.09</v>
      </c>
      <c r="Q18" s="201">
        <v>4.0999999999999996</v>
      </c>
      <c r="R18" s="201">
        <v>10.09</v>
      </c>
      <c r="S18" s="201">
        <v>6.33</v>
      </c>
      <c r="T18" s="201">
        <v>0</v>
      </c>
      <c r="U18" s="201">
        <v>272.88</v>
      </c>
      <c r="V18" s="201">
        <v>5.09</v>
      </c>
      <c r="W18" s="201">
        <v>10.85</v>
      </c>
      <c r="X18" s="201">
        <v>36.08</v>
      </c>
      <c r="Y18" s="201">
        <v>0</v>
      </c>
      <c r="Z18">
        <v>0</v>
      </c>
      <c r="AA18" s="201">
        <v>7.79</v>
      </c>
      <c r="AB18" s="201">
        <v>0</v>
      </c>
      <c r="AC18" s="201">
        <v>0</v>
      </c>
      <c r="AD18" s="201">
        <v>0</v>
      </c>
      <c r="AE18" s="201">
        <v>91.6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68.430000000000007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157.74</v>
      </c>
      <c r="L19" s="201">
        <v>62.18</v>
      </c>
      <c r="M19" s="201">
        <v>0</v>
      </c>
      <c r="N19" s="201">
        <v>28.54</v>
      </c>
      <c r="O19" s="201">
        <v>47.86</v>
      </c>
      <c r="P19" s="201">
        <v>60.09</v>
      </c>
      <c r="Q19" s="201">
        <v>4.0999999999999996</v>
      </c>
      <c r="R19" s="201">
        <v>10.09</v>
      </c>
      <c r="S19" s="201">
        <v>6.33</v>
      </c>
      <c r="T19" s="201">
        <v>0</v>
      </c>
      <c r="U19" s="201">
        <v>272.88</v>
      </c>
      <c r="V19" s="201">
        <v>5.09</v>
      </c>
      <c r="W19" s="201">
        <v>10.85</v>
      </c>
      <c r="X19" s="201">
        <v>36.08</v>
      </c>
      <c r="Y19" s="201">
        <v>0</v>
      </c>
      <c r="Z19">
        <v>0</v>
      </c>
      <c r="AA19" s="201">
        <v>7.79</v>
      </c>
      <c r="AB19" s="201">
        <v>0</v>
      </c>
      <c r="AC19" s="201">
        <v>0</v>
      </c>
      <c r="AD19" s="201">
        <v>0</v>
      </c>
      <c r="AE19" s="201">
        <v>91.6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68.430000000000007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157.74</v>
      </c>
      <c r="L20" s="201">
        <v>62.18</v>
      </c>
      <c r="M20" s="201">
        <v>0</v>
      </c>
      <c r="N20" s="201">
        <v>28.54</v>
      </c>
      <c r="O20" s="201">
        <v>47.86</v>
      </c>
      <c r="P20" s="201">
        <v>60.09</v>
      </c>
      <c r="Q20" s="201">
        <v>4.0999999999999996</v>
      </c>
      <c r="R20" s="201">
        <v>10.09</v>
      </c>
      <c r="S20" s="201">
        <v>6.33</v>
      </c>
      <c r="T20" s="201">
        <v>0</v>
      </c>
      <c r="U20" s="201">
        <v>272.88</v>
      </c>
      <c r="V20" s="201">
        <v>5.09</v>
      </c>
      <c r="W20" s="201">
        <v>10.85</v>
      </c>
      <c r="X20" s="201">
        <v>36.08</v>
      </c>
      <c r="Y20" s="201">
        <v>0</v>
      </c>
      <c r="Z20">
        <v>0</v>
      </c>
      <c r="AA20" s="201">
        <v>7.79</v>
      </c>
      <c r="AB20" s="201">
        <v>0</v>
      </c>
      <c r="AC20" s="201">
        <v>0</v>
      </c>
      <c r="AD20" s="201">
        <v>0</v>
      </c>
      <c r="AE20" s="201">
        <v>91.6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68.430000000000007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157.74</v>
      </c>
      <c r="L21" s="201">
        <v>62.18</v>
      </c>
      <c r="M21" s="201">
        <v>0</v>
      </c>
      <c r="N21" s="201">
        <v>28.54</v>
      </c>
      <c r="O21" s="201">
        <v>47.86</v>
      </c>
      <c r="P21" s="201">
        <v>60.09</v>
      </c>
      <c r="Q21" s="201">
        <v>4.0999999999999996</v>
      </c>
      <c r="R21" s="201">
        <v>10.09</v>
      </c>
      <c r="S21" s="201">
        <v>6.33</v>
      </c>
      <c r="T21" s="201">
        <v>0</v>
      </c>
      <c r="U21" s="201">
        <v>272.88</v>
      </c>
      <c r="V21" s="201">
        <v>5.09</v>
      </c>
      <c r="W21" s="201">
        <v>10.85</v>
      </c>
      <c r="X21" s="201">
        <v>36.08</v>
      </c>
      <c r="Y21" s="201">
        <v>0</v>
      </c>
      <c r="Z21">
        <v>0</v>
      </c>
      <c r="AA21" s="201">
        <v>7.79</v>
      </c>
      <c r="AB21" s="201">
        <v>0</v>
      </c>
      <c r="AC21" s="201">
        <v>0</v>
      </c>
      <c r="AD21" s="201">
        <v>0</v>
      </c>
      <c r="AE21" s="201">
        <v>91.6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68.430000000000007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157.74</v>
      </c>
      <c r="L22" s="201">
        <v>62.18</v>
      </c>
      <c r="M22" s="201">
        <v>0</v>
      </c>
      <c r="N22" s="201">
        <v>28.54</v>
      </c>
      <c r="O22" s="201">
        <v>47.86</v>
      </c>
      <c r="P22" s="201">
        <v>60.09</v>
      </c>
      <c r="Q22" s="201">
        <v>4.0999999999999996</v>
      </c>
      <c r="R22" s="201">
        <v>10.09</v>
      </c>
      <c r="S22" s="201">
        <v>6.33</v>
      </c>
      <c r="T22" s="201">
        <v>0</v>
      </c>
      <c r="U22" s="201">
        <v>272.88</v>
      </c>
      <c r="V22" s="201">
        <v>5.09</v>
      </c>
      <c r="W22" s="201">
        <v>10.85</v>
      </c>
      <c r="X22" s="201">
        <v>36.08</v>
      </c>
      <c r="Y22" s="201">
        <v>0</v>
      </c>
      <c r="Z22">
        <v>0</v>
      </c>
      <c r="AA22" s="201">
        <v>7.79</v>
      </c>
      <c r="AB22" s="201">
        <v>0</v>
      </c>
      <c r="AC22" s="201">
        <v>0</v>
      </c>
      <c r="AD22" s="201">
        <v>0</v>
      </c>
      <c r="AE22" s="201">
        <v>91.6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68.430000000000007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157.74</v>
      </c>
      <c r="L23" s="201">
        <v>62.18</v>
      </c>
      <c r="M23" s="201">
        <v>0</v>
      </c>
      <c r="N23" s="201">
        <v>28.54</v>
      </c>
      <c r="O23" s="201">
        <v>47.86</v>
      </c>
      <c r="P23" s="201">
        <v>60.09</v>
      </c>
      <c r="Q23" s="201">
        <v>4.0999999999999996</v>
      </c>
      <c r="R23" s="201">
        <v>10.09</v>
      </c>
      <c r="S23" s="201">
        <v>6.33</v>
      </c>
      <c r="T23" s="201">
        <v>0</v>
      </c>
      <c r="U23" s="201">
        <v>272.88</v>
      </c>
      <c r="V23" s="201">
        <v>5.09</v>
      </c>
      <c r="W23" s="201">
        <v>10.85</v>
      </c>
      <c r="X23" s="201">
        <v>36.08</v>
      </c>
      <c r="Y23" s="201">
        <v>0</v>
      </c>
      <c r="Z23">
        <v>0</v>
      </c>
      <c r="AA23" s="201">
        <v>7.79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68.430000000000007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157.74</v>
      </c>
      <c r="L24" s="201">
        <v>62.18</v>
      </c>
      <c r="M24" s="201">
        <v>0</v>
      </c>
      <c r="N24" s="201">
        <v>28.54</v>
      </c>
      <c r="O24" s="201">
        <v>47.86</v>
      </c>
      <c r="P24" s="201">
        <v>60.09</v>
      </c>
      <c r="Q24" s="201">
        <v>4.0999999999999996</v>
      </c>
      <c r="R24" s="201">
        <v>10.09</v>
      </c>
      <c r="S24" s="201">
        <v>6.33</v>
      </c>
      <c r="T24" s="201">
        <v>0</v>
      </c>
      <c r="U24" s="201">
        <v>272.88</v>
      </c>
      <c r="V24" s="201">
        <v>5.09</v>
      </c>
      <c r="W24" s="201">
        <v>10.85</v>
      </c>
      <c r="X24" s="201">
        <v>36.08</v>
      </c>
      <c r="Y24" s="201">
        <v>0</v>
      </c>
      <c r="Z24">
        <v>0</v>
      </c>
      <c r="AA24" s="201">
        <v>7.79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68.430000000000007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157.74</v>
      </c>
      <c r="L25" s="201">
        <v>62.18</v>
      </c>
      <c r="M25" s="201">
        <v>0</v>
      </c>
      <c r="N25" s="201">
        <v>28.54</v>
      </c>
      <c r="O25" s="201">
        <v>47.86</v>
      </c>
      <c r="P25" s="201">
        <v>42.14</v>
      </c>
      <c r="Q25" s="201">
        <v>4.0999999999999996</v>
      </c>
      <c r="R25" s="201">
        <v>10.09</v>
      </c>
      <c r="S25" s="201">
        <v>6.33</v>
      </c>
      <c r="T25" s="201">
        <v>0</v>
      </c>
      <c r="U25" s="201">
        <v>272.88</v>
      </c>
      <c r="V25" s="201">
        <v>5.09</v>
      </c>
      <c r="W25" s="201">
        <v>10.85</v>
      </c>
      <c r="X25" s="201">
        <v>36.08</v>
      </c>
      <c r="Y25" s="201">
        <v>0</v>
      </c>
      <c r="Z25">
        <v>0</v>
      </c>
      <c r="AA25" s="201">
        <v>7.79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68.430000000000007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157.74</v>
      </c>
      <c r="L26" s="201">
        <v>63.07</v>
      </c>
      <c r="M26" s="201">
        <v>0</v>
      </c>
      <c r="N26" s="201">
        <v>28.54</v>
      </c>
      <c r="O26" s="201">
        <v>47.86</v>
      </c>
      <c r="P26" s="201">
        <v>42.14</v>
      </c>
      <c r="Q26" s="201">
        <v>4.0999999999999996</v>
      </c>
      <c r="R26" s="201">
        <v>10.09</v>
      </c>
      <c r="S26" s="201">
        <v>6.33</v>
      </c>
      <c r="T26" s="201">
        <v>0</v>
      </c>
      <c r="U26" s="201">
        <v>272.88</v>
      </c>
      <c r="V26" s="201">
        <v>5.09</v>
      </c>
      <c r="W26" s="201">
        <v>10.85</v>
      </c>
      <c r="X26" s="201">
        <v>36.08</v>
      </c>
      <c r="Y26" s="201">
        <v>0</v>
      </c>
      <c r="Z26">
        <v>0</v>
      </c>
      <c r="AA26" s="201">
        <v>7.79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68.430000000000007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157.74</v>
      </c>
      <c r="L27" s="201">
        <v>62.18</v>
      </c>
      <c r="M27" s="201">
        <v>0</v>
      </c>
      <c r="N27" s="201">
        <v>28.54</v>
      </c>
      <c r="O27" s="201">
        <v>47.86</v>
      </c>
      <c r="P27" s="201">
        <v>42.14</v>
      </c>
      <c r="Q27" s="201">
        <v>4.0999999999999996</v>
      </c>
      <c r="R27" s="201">
        <v>10.09</v>
      </c>
      <c r="S27" s="201">
        <v>6.33</v>
      </c>
      <c r="T27" s="201">
        <v>0</v>
      </c>
      <c r="U27" s="201">
        <v>227.4</v>
      </c>
      <c r="V27" s="201">
        <v>5.09</v>
      </c>
      <c r="W27" s="201">
        <v>10.85</v>
      </c>
      <c r="X27" s="201">
        <v>36.08</v>
      </c>
      <c r="Y27" s="201">
        <v>0</v>
      </c>
      <c r="Z27">
        <v>0</v>
      </c>
      <c r="AA27" s="201">
        <v>7.79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68.430000000000007</v>
      </c>
      <c r="AQ27" s="201">
        <v>22.1</v>
      </c>
      <c r="AR27" s="201">
        <v>4.46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150.38</v>
      </c>
      <c r="L28" s="201">
        <v>61.23</v>
      </c>
      <c r="M28" s="201">
        <v>0</v>
      </c>
      <c r="N28" s="201">
        <v>28.54</v>
      </c>
      <c r="O28" s="201">
        <v>47.86</v>
      </c>
      <c r="P28" s="201">
        <v>42.14</v>
      </c>
      <c r="Q28" s="201">
        <v>4.0999999999999996</v>
      </c>
      <c r="R28" s="201">
        <v>10.09</v>
      </c>
      <c r="S28" s="201">
        <v>6.33</v>
      </c>
      <c r="T28" s="201">
        <v>0</v>
      </c>
      <c r="U28" s="201">
        <v>227.4</v>
      </c>
      <c r="V28" s="201">
        <v>5.09</v>
      </c>
      <c r="W28" s="201">
        <v>10.85</v>
      </c>
      <c r="X28" s="201">
        <v>36.08</v>
      </c>
      <c r="Y28" s="201">
        <v>0</v>
      </c>
      <c r="Z28">
        <v>0</v>
      </c>
      <c r="AA28" s="201">
        <v>7.79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68.430000000000007</v>
      </c>
      <c r="AQ28" s="201">
        <v>22.1</v>
      </c>
      <c r="AR28" s="201">
        <v>9.19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124.56</v>
      </c>
      <c r="L29" s="201">
        <v>63.07</v>
      </c>
      <c r="M29" s="201">
        <v>0</v>
      </c>
      <c r="N29" s="201">
        <v>28.54</v>
      </c>
      <c r="O29" s="201">
        <v>47.86</v>
      </c>
      <c r="P29" s="201">
        <v>41.08</v>
      </c>
      <c r="Q29" s="201">
        <v>4.0999999999999996</v>
      </c>
      <c r="R29" s="201">
        <v>10.09</v>
      </c>
      <c r="S29" s="201">
        <v>6.33</v>
      </c>
      <c r="T29" s="201">
        <v>0</v>
      </c>
      <c r="U29" s="201">
        <v>227.4</v>
      </c>
      <c r="V29" s="201">
        <v>5.09</v>
      </c>
      <c r="W29" s="201">
        <v>10.85</v>
      </c>
      <c r="X29" s="201">
        <v>36.08</v>
      </c>
      <c r="Y29" s="201">
        <v>0</v>
      </c>
      <c r="Z29">
        <v>0</v>
      </c>
      <c r="AA29" s="201">
        <v>7.79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68.430000000000007</v>
      </c>
      <c r="AQ29" s="201">
        <v>22.1</v>
      </c>
      <c r="AR29" s="201">
        <v>13.01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128.66999999999999</v>
      </c>
      <c r="L30" s="201">
        <v>63.07</v>
      </c>
      <c r="M30" s="201">
        <v>0</v>
      </c>
      <c r="N30" s="201">
        <v>28.54</v>
      </c>
      <c r="O30" s="201">
        <v>47.86</v>
      </c>
      <c r="P30" s="201">
        <v>41.08</v>
      </c>
      <c r="Q30" s="201">
        <v>4.0999999999999996</v>
      </c>
      <c r="R30" s="201">
        <v>10.09</v>
      </c>
      <c r="S30" s="201">
        <v>6.33</v>
      </c>
      <c r="T30" s="201">
        <v>0</v>
      </c>
      <c r="U30" s="201">
        <v>227.4</v>
      </c>
      <c r="V30" s="201">
        <v>5.09</v>
      </c>
      <c r="W30" s="201">
        <v>10.85</v>
      </c>
      <c r="X30" s="201">
        <v>36.08</v>
      </c>
      <c r="Y30" s="201">
        <v>0</v>
      </c>
      <c r="Z30">
        <v>0</v>
      </c>
      <c r="AA30" s="201">
        <v>7.79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68.430000000000007</v>
      </c>
      <c r="AQ30" s="201">
        <v>22.1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124.16</v>
      </c>
      <c r="L31" s="201">
        <v>63.07</v>
      </c>
      <c r="M31" s="201">
        <v>0</v>
      </c>
      <c r="N31" s="201">
        <v>28.54</v>
      </c>
      <c r="O31" s="201">
        <v>47.86</v>
      </c>
      <c r="P31" s="201">
        <v>41.08</v>
      </c>
      <c r="Q31" s="201">
        <v>4.05</v>
      </c>
      <c r="R31" s="201">
        <v>10.029999999999999</v>
      </c>
      <c r="S31" s="201">
        <v>6.25</v>
      </c>
      <c r="T31" s="201">
        <v>0</v>
      </c>
      <c r="U31" s="201">
        <v>227.4</v>
      </c>
      <c r="V31" s="201">
        <v>5.09</v>
      </c>
      <c r="W31" s="201">
        <v>10.85</v>
      </c>
      <c r="X31" s="201">
        <v>36.08</v>
      </c>
      <c r="Y31" s="201">
        <v>0</v>
      </c>
      <c r="Z31">
        <v>0</v>
      </c>
      <c r="AA31" s="201">
        <v>7.79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57.6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68.430000000000007</v>
      </c>
      <c r="AQ31" s="201">
        <v>21.52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124.15</v>
      </c>
      <c r="L32" s="201">
        <v>63.07</v>
      </c>
      <c r="M32" s="201">
        <v>0</v>
      </c>
      <c r="N32" s="201">
        <v>28.54</v>
      </c>
      <c r="O32" s="201">
        <v>47.86</v>
      </c>
      <c r="P32" s="201">
        <v>41.08</v>
      </c>
      <c r="Q32" s="201">
        <v>4.05</v>
      </c>
      <c r="R32" s="201">
        <v>10.029999999999999</v>
      </c>
      <c r="S32" s="201">
        <v>6.25</v>
      </c>
      <c r="T32" s="201">
        <v>0</v>
      </c>
      <c r="U32" s="201">
        <v>227.4</v>
      </c>
      <c r="V32" s="201">
        <v>5.09</v>
      </c>
      <c r="W32" s="201">
        <v>10.85</v>
      </c>
      <c r="X32" s="201">
        <v>36.08</v>
      </c>
      <c r="Y32" s="201">
        <v>0</v>
      </c>
      <c r="Z32">
        <v>0</v>
      </c>
      <c r="AA32" s="201">
        <v>7.79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57.6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70.92</v>
      </c>
      <c r="AQ32" s="201">
        <v>21.52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124.15</v>
      </c>
      <c r="L33" s="201">
        <v>63.07</v>
      </c>
      <c r="M33" s="201">
        <v>0</v>
      </c>
      <c r="N33" s="201">
        <v>28.54</v>
      </c>
      <c r="O33" s="201">
        <v>47.86</v>
      </c>
      <c r="P33" s="201">
        <v>41.08</v>
      </c>
      <c r="Q33" s="201">
        <v>4.05</v>
      </c>
      <c r="R33" s="201">
        <v>10.029999999999999</v>
      </c>
      <c r="S33" s="201">
        <v>6.25</v>
      </c>
      <c r="T33" s="201">
        <v>0</v>
      </c>
      <c r="U33" s="201">
        <v>227.4</v>
      </c>
      <c r="V33" s="201">
        <v>5.09</v>
      </c>
      <c r="W33" s="201">
        <v>10.85</v>
      </c>
      <c r="X33" s="201">
        <v>36.08</v>
      </c>
      <c r="Y33" s="201">
        <v>0</v>
      </c>
      <c r="Z33">
        <v>0</v>
      </c>
      <c r="AA33" s="201">
        <v>7.79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46.87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68.430000000000007</v>
      </c>
      <c r="AQ33" s="201">
        <v>22.11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124.15</v>
      </c>
      <c r="L34" s="201">
        <v>63.07</v>
      </c>
      <c r="M34" s="201">
        <v>0</v>
      </c>
      <c r="N34" s="201">
        <v>28.54</v>
      </c>
      <c r="O34" s="201">
        <v>47.86</v>
      </c>
      <c r="P34" s="201">
        <v>41.08</v>
      </c>
      <c r="Q34" s="201">
        <v>4.2</v>
      </c>
      <c r="R34" s="201">
        <v>10.39</v>
      </c>
      <c r="S34" s="201">
        <v>6.48</v>
      </c>
      <c r="T34" s="201">
        <v>0</v>
      </c>
      <c r="U34" s="201">
        <v>227.4</v>
      </c>
      <c r="V34" s="201">
        <v>5.09</v>
      </c>
      <c r="W34" s="201">
        <v>10.85</v>
      </c>
      <c r="X34" s="201">
        <v>36.08</v>
      </c>
      <c r="Y34" s="201">
        <v>0</v>
      </c>
      <c r="Z34">
        <v>0</v>
      </c>
      <c r="AA34" s="201">
        <v>7.79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46.87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68.430000000000007</v>
      </c>
      <c r="AQ34" s="201">
        <v>22.11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124.15</v>
      </c>
      <c r="L35" s="201">
        <v>63.07</v>
      </c>
      <c r="M35" s="201">
        <v>0</v>
      </c>
      <c r="N35" s="201">
        <v>28.54</v>
      </c>
      <c r="O35" s="201">
        <v>47.86</v>
      </c>
      <c r="P35" s="201">
        <v>41.08</v>
      </c>
      <c r="Q35" s="201">
        <v>4.2</v>
      </c>
      <c r="R35" s="201">
        <v>10.46</v>
      </c>
      <c r="S35" s="201">
        <v>6.47</v>
      </c>
      <c r="T35" s="201">
        <v>0</v>
      </c>
      <c r="U35" s="201">
        <v>227.4</v>
      </c>
      <c r="V35" s="201">
        <v>5.26</v>
      </c>
      <c r="W35" s="201">
        <v>10.85</v>
      </c>
      <c r="X35" s="201">
        <v>36.08</v>
      </c>
      <c r="Y35" s="201">
        <v>0</v>
      </c>
      <c r="Z35">
        <v>0</v>
      </c>
      <c r="AA35" s="201">
        <v>7.79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48.47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68.430000000000007</v>
      </c>
      <c r="AQ35" s="201">
        <v>22.91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124.15</v>
      </c>
      <c r="L36" s="201">
        <v>63.07</v>
      </c>
      <c r="M36" s="201">
        <v>0</v>
      </c>
      <c r="N36" s="201">
        <v>28.54</v>
      </c>
      <c r="O36" s="201">
        <v>47.86</v>
      </c>
      <c r="P36" s="201">
        <v>41.08</v>
      </c>
      <c r="Q36" s="201">
        <v>4.2</v>
      </c>
      <c r="R36" s="201">
        <v>10.39</v>
      </c>
      <c r="S36" s="201">
        <v>6.47</v>
      </c>
      <c r="T36" s="201">
        <v>0</v>
      </c>
      <c r="U36" s="201">
        <v>227.4</v>
      </c>
      <c r="V36" s="201">
        <v>5.09</v>
      </c>
      <c r="W36" s="201">
        <v>10.85</v>
      </c>
      <c r="X36" s="201">
        <v>36.08</v>
      </c>
      <c r="Y36" s="201">
        <v>0</v>
      </c>
      <c r="Z36">
        <v>0</v>
      </c>
      <c r="AA36" s="201">
        <v>7.79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48.47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68.430000000000007</v>
      </c>
      <c r="AQ36" s="201">
        <v>22.91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124.15</v>
      </c>
      <c r="L37" s="201">
        <v>63.07</v>
      </c>
      <c r="M37" s="201">
        <v>0</v>
      </c>
      <c r="N37" s="201">
        <v>28.54</v>
      </c>
      <c r="O37" s="201">
        <v>47.86</v>
      </c>
      <c r="P37" s="201">
        <v>41.08</v>
      </c>
      <c r="Q37" s="201">
        <v>4.2</v>
      </c>
      <c r="R37" s="201">
        <v>10.39</v>
      </c>
      <c r="S37" s="201">
        <v>6.47</v>
      </c>
      <c r="T37" s="201">
        <v>0</v>
      </c>
      <c r="U37" s="201">
        <v>227.4</v>
      </c>
      <c r="V37" s="201">
        <v>5.09</v>
      </c>
      <c r="W37" s="201">
        <v>10.85</v>
      </c>
      <c r="X37" s="201">
        <v>36.08</v>
      </c>
      <c r="Y37" s="201">
        <v>0</v>
      </c>
      <c r="Z37">
        <v>0</v>
      </c>
      <c r="AA37" s="201">
        <v>7.79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48.47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68.430000000000007</v>
      </c>
      <c r="AQ37" s="201">
        <v>22.91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124.15</v>
      </c>
      <c r="L38" s="201">
        <v>63.07</v>
      </c>
      <c r="M38" s="201">
        <v>0</v>
      </c>
      <c r="N38" s="201">
        <v>28.54</v>
      </c>
      <c r="O38" s="201">
        <v>47.86</v>
      </c>
      <c r="P38" s="201">
        <v>41.08</v>
      </c>
      <c r="Q38" s="201">
        <v>4.2</v>
      </c>
      <c r="R38" s="201">
        <v>10.39</v>
      </c>
      <c r="S38" s="201">
        <v>6.47</v>
      </c>
      <c r="T38" s="201">
        <v>0</v>
      </c>
      <c r="U38" s="201">
        <v>227.4</v>
      </c>
      <c r="V38" s="201">
        <v>5.09</v>
      </c>
      <c r="W38" s="201">
        <v>10.85</v>
      </c>
      <c r="X38" s="201">
        <v>36.08</v>
      </c>
      <c r="Y38" s="201">
        <v>0</v>
      </c>
      <c r="Z38">
        <v>0</v>
      </c>
      <c r="AA38" s="201">
        <v>7.79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48.47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68.430000000000007</v>
      </c>
      <c r="AQ38" s="201">
        <v>22.91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124.15</v>
      </c>
      <c r="L39" s="201">
        <v>63.07</v>
      </c>
      <c r="M39" s="201">
        <v>0</v>
      </c>
      <c r="N39" s="201">
        <v>28.54</v>
      </c>
      <c r="O39" s="201">
        <v>47.86</v>
      </c>
      <c r="P39" s="201">
        <v>41.08</v>
      </c>
      <c r="Q39" s="201">
        <v>4.2</v>
      </c>
      <c r="R39" s="201">
        <v>10.39</v>
      </c>
      <c r="S39" s="201">
        <v>6.47</v>
      </c>
      <c r="T39" s="201">
        <v>0</v>
      </c>
      <c r="U39" s="201">
        <v>227.4</v>
      </c>
      <c r="V39" s="201">
        <v>5.09</v>
      </c>
      <c r="W39" s="201">
        <v>10.85</v>
      </c>
      <c r="X39" s="201">
        <v>36.08</v>
      </c>
      <c r="Y39" s="201">
        <v>0</v>
      </c>
      <c r="Z39">
        <v>0</v>
      </c>
      <c r="AA39" s="201">
        <v>7.79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48.47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68.430000000000007</v>
      </c>
      <c r="AQ39" s="201">
        <v>22.91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124.15</v>
      </c>
      <c r="L40" s="201">
        <v>33.97</v>
      </c>
      <c r="M40" s="201">
        <v>0</v>
      </c>
      <c r="N40" s="201">
        <v>29.1</v>
      </c>
      <c r="O40" s="201">
        <v>48.87</v>
      </c>
      <c r="P40" s="201">
        <v>43.05</v>
      </c>
      <c r="Q40" s="201">
        <v>4.2</v>
      </c>
      <c r="R40" s="201">
        <v>10.39</v>
      </c>
      <c r="S40" s="201">
        <v>6.47</v>
      </c>
      <c r="T40" s="201">
        <v>0</v>
      </c>
      <c r="U40" s="201">
        <v>227.4</v>
      </c>
      <c r="V40" s="201">
        <v>5.09</v>
      </c>
      <c r="W40" s="201">
        <v>10.85</v>
      </c>
      <c r="X40" s="201">
        <v>36.35</v>
      </c>
      <c r="Y40" s="201">
        <v>0</v>
      </c>
      <c r="Z40">
        <v>0</v>
      </c>
      <c r="AA40" s="201">
        <v>7.79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48.47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68.430000000000007</v>
      </c>
      <c r="AQ40" s="201">
        <v>22.91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124.15</v>
      </c>
      <c r="L41" s="201">
        <v>33.97</v>
      </c>
      <c r="M41" s="201">
        <v>0</v>
      </c>
      <c r="N41" s="201">
        <v>29.1</v>
      </c>
      <c r="O41" s="201">
        <v>48.87</v>
      </c>
      <c r="P41" s="201">
        <v>43.05</v>
      </c>
      <c r="Q41" s="201">
        <v>4.2</v>
      </c>
      <c r="R41" s="201">
        <v>10.39</v>
      </c>
      <c r="S41" s="201">
        <v>6.47</v>
      </c>
      <c r="T41" s="201">
        <v>0</v>
      </c>
      <c r="U41" s="201">
        <v>227.4</v>
      </c>
      <c r="V41" s="201">
        <v>5.09</v>
      </c>
      <c r="W41" s="201">
        <v>10.85</v>
      </c>
      <c r="X41" s="201">
        <v>36.35</v>
      </c>
      <c r="Y41" s="201">
        <v>0</v>
      </c>
      <c r="Z41">
        <v>0</v>
      </c>
      <c r="AA41" s="201">
        <v>7.79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48.47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68.430000000000007</v>
      </c>
      <c r="AQ41" s="201">
        <v>22.91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124.15</v>
      </c>
      <c r="L42" s="201">
        <v>33.97</v>
      </c>
      <c r="M42" s="201">
        <v>0</v>
      </c>
      <c r="N42" s="201">
        <v>29.1</v>
      </c>
      <c r="O42" s="201">
        <v>48.87</v>
      </c>
      <c r="P42" s="201">
        <v>43.05</v>
      </c>
      <c r="Q42" s="201">
        <v>4.2</v>
      </c>
      <c r="R42" s="201">
        <v>10.39</v>
      </c>
      <c r="S42" s="201">
        <v>6.47</v>
      </c>
      <c r="T42" s="201">
        <v>0</v>
      </c>
      <c r="U42" s="201">
        <v>227.4</v>
      </c>
      <c r="V42" s="201">
        <v>5.09</v>
      </c>
      <c r="W42" s="201">
        <v>10.85</v>
      </c>
      <c r="X42" s="201">
        <v>36.35</v>
      </c>
      <c r="Y42" s="201">
        <v>0</v>
      </c>
      <c r="Z42">
        <v>0</v>
      </c>
      <c r="AA42" s="201">
        <v>7.79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48.47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68.430000000000007</v>
      </c>
      <c r="AQ42" s="201">
        <v>22.91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124.15</v>
      </c>
      <c r="L43" s="201">
        <v>33.92</v>
      </c>
      <c r="M43" s="201">
        <v>0</v>
      </c>
      <c r="N43" s="201">
        <v>29.1</v>
      </c>
      <c r="O43" s="201">
        <v>48.87</v>
      </c>
      <c r="P43" s="201">
        <v>43.05</v>
      </c>
      <c r="Q43" s="201">
        <v>4.2</v>
      </c>
      <c r="R43" s="201">
        <v>10.39</v>
      </c>
      <c r="S43" s="201">
        <v>6.47</v>
      </c>
      <c r="T43" s="201">
        <v>0</v>
      </c>
      <c r="U43" s="201">
        <v>227.4</v>
      </c>
      <c r="V43" s="201">
        <v>5.09</v>
      </c>
      <c r="W43" s="201">
        <v>10.85</v>
      </c>
      <c r="X43" s="201">
        <v>36.35</v>
      </c>
      <c r="Y43" s="201">
        <v>0</v>
      </c>
      <c r="Z43">
        <v>0</v>
      </c>
      <c r="AA43" s="201">
        <v>7.79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48.47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68.430000000000007</v>
      </c>
      <c r="AQ43" s="201">
        <v>22.91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124.15</v>
      </c>
      <c r="L44" s="201">
        <v>33.92</v>
      </c>
      <c r="M44" s="201">
        <v>0</v>
      </c>
      <c r="N44" s="201">
        <v>29.1</v>
      </c>
      <c r="O44" s="201">
        <v>48.87</v>
      </c>
      <c r="P44" s="201">
        <v>43.05</v>
      </c>
      <c r="Q44" s="201">
        <v>4.2</v>
      </c>
      <c r="R44" s="201">
        <v>10.39</v>
      </c>
      <c r="S44" s="201">
        <v>6.47</v>
      </c>
      <c r="T44" s="201">
        <v>0</v>
      </c>
      <c r="U44" s="201">
        <v>227.4</v>
      </c>
      <c r="V44" s="201">
        <v>5.09</v>
      </c>
      <c r="W44" s="201">
        <v>10.85</v>
      </c>
      <c r="X44" s="201">
        <v>36.35</v>
      </c>
      <c r="Y44" s="201">
        <v>0</v>
      </c>
      <c r="Z44">
        <v>0</v>
      </c>
      <c r="AA44" s="201">
        <v>7.79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48.47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68.430000000000007</v>
      </c>
      <c r="AQ44" s="201">
        <v>22.91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89.74</v>
      </c>
      <c r="L45" s="201">
        <v>33.92</v>
      </c>
      <c r="M45" s="201">
        <v>0</v>
      </c>
      <c r="N45" s="201">
        <v>29.1</v>
      </c>
      <c r="O45" s="201">
        <v>48.87</v>
      </c>
      <c r="P45" s="201">
        <v>43.05</v>
      </c>
      <c r="Q45" s="201">
        <v>4.2</v>
      </c>
      <c r="R45" s="201">
        <v>10.39</v>
      </c>
      <c r="S45" s="201">
        <v>6.47</v>
      </c>
      <c r="T45" s="201">
        <v>0</v>
      </c>
      <c r="U45" s="201">
        <v>227.4</v>
      </c>
      <c r="V45" s="201">
        <v>4.88</v>
      </c>
      <c r="W45" s="201">
        <v>10.85</v>
      </c>
      <c r="X45" s="201">
        <v>36.35</v>
      </c>
      <c r="Y45" s="201">
        <v>0</v>
      </c>
      <c r="Z45">
        <v>0</v>
      </c>
      <c r="AA45" s="201">
        <v>7.79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48.47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68.430000000000007</v>
      </c>
      <c r="AQ45" s="201">
        <v>22.91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89.74</v>
      </c>
      <c r="L46" s="201">
        <v>33.92</v>
      </c>
      <c r="M46" s="201">
        <v>0</v>
      </c>
      <c r="N46" s="201">
        <v>29.1</v>
      </c>
      <c r="O46" s="201">
        <v>48.87</v>
      </c>
      <c r="P46" s="201">
        <v>43.05</v>
      </c>
      <c r="Q46" s="201">
        <v>4.2</v>
      </c>
      <c r="R46" s="201">
        <v>10.39</v>
      </c>
      <c r="S46" s="201">
        <v>6.47</v>
      </c>
      <c r="T46" s="201">
        <v>0</v>
      </c>
      <c r="U46" s="201">
        <v>227.4</v>
      </c>
      <c r="V46" s="201">
        <v>5.09</v>
      </c>
      <c r="W46" s="201">
        <v>10.85</v>
      </c>
      <c r="X46" s="201">
        <v>36.35</v>
      </c>
      <c r="Y46" s="201">
        <v>0</v>
      </c>
      <c r="Z46">
        <v>0</v>
      </c>
      <c r="AA46" s="201">
        <v>7.79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48.47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68.430000000000007</v>
      </c>
      <c r="AQ46" s="201">
        <v>22.91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89.74</v>
      </c>
      <c r="L47" s="201">
        <v>33.92</v>
      </c>
      <c r="M47" s="201">
        <v>0</v>
      </c>
      <c r="N47" s="201">
        <v>29.1</v>
      </c>
      <c r="O47" s="201">
        <v>48.87</v>
      </c>
      <c r="P47" s="201">
        <v>43.05</v>
      </c>
      <c r="Q47" s="201">
        <v>4.2</v>
      </c>
      <c r="R47" s="201">
        <v>10.39</v>
      </c>
      <c r="S47" s="201">
        <v>6.47</v>
      </c>
      <c r="T47" s="201">
        <v>0</v>
      </c>
      <c r="U47" s="201">
        <v>227.4</v>
      </c>
      <c r="V47" s="201">
        <v>5.09</v>
      </c>
      <c r="W47" s="201">
        <v>10.85</v>
      </c>
      <c r="X47" s="201">
        <v>36.35</v>
      </c>
      <c r="Y47" s="201">
        <v>0</v>
      </c>
      <c r="Z47">
        <v>0</v>
      </c>
      <c r="AA47" s="201">
        <v>7.79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48.47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68.430000000000007</v>
      </c>
      <c r="AQ47" s="201">
        <v>22.91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89.74</v>
      </c>
      <c r="L48" s="201">
        <v>33.92</v>
      </c>
      <c r="M48" s="201">
        <v>0</v>
      </c>
      <c r="N48" s="201">
        <v>29.1</v>
      </c>
      <c r="O48" s="201">
        <v>48.87</v>
      </c>
      <c r="P48" s="201">
        <v>43.05</v>
      </c>
      <c r="Q48" s="201">
        <v>4.2</v>
      </c>
      <c r="R48" s="201">
        <v>10.39</v>
      </c>
      <c r="S48" s="201">
        <v>6.47</v>
      </c>
      <c r="T48" s="201">
        <v>0</v>
      </c>
      <c r="U48" s="201">
        <v>227.4</v>
      </c>
      <c r="V48" s="201">
        <v>5.09</v>
      </c>
      <c r="W48" s="201">
        <v>10.85</v>
      </c>
      <c r="X48" s="201">
        <v>36.35</v>
      </c>
      <c r="Y48" s="201">
        <v>0</v>
      </c>
      <c r="Z48">
        <v>0</v>
      </c>
      <c r="AA48" s="201">
        <v>7.79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48.47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68.430000000000007</v>
      </c>
      <c r="AQ48" s="201">
        <v>22.91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89.74</v>
      </c>
      <c r="L49" s="201">
        <v>33.92</v>
      </c>
      <c r="M49" s="201">
        <v>0</v>
      </c>
      <c r="N49" s="201">
        <v>29.1</v>
      </c>
      <c r="O49" s="201">
        <v>48.87</v>
      </c>
      <c r="P49" s="201">
        <v>43.05</v>
      </c>
      <c r="Q49" s="201">
        <v>4.2</v>
      </c>
      <c r="R49" s="201">
        <v>10.39</v>
      </c>
      <c r="S49" s="201">
        <v>6.47</v>
      </c>
      <c r="T49" s="201">
        <v>0</v>
      </c>
      <c r="U49" s="201">
        <v>227.4</v>
      </c>
      <c r="V49" s="201">
        <v>5.09</v>
      </c>
      <c r="W49" s="201">
        <v>10.85</v>
      </c>
      <c r="X49" s="201">
        <v>36.35</v>
      </c>
      <c r="Y49" s="201">
        <v>0</v>
      </c>
      <c r="Z49">
        <v>0</v>
      </c>
      <c r="AA49" s="201">
        <v>7.79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48.47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68.430000000000007</v>
      </c>
      <c r="AQ49" s="201">
        <v>22.91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89.74</v>
      </c>
      <c r="L50" s="201">
        <v>33.92</v>
      </c>
      <c r="M50" s="201">
        <v>0</v>
      </c>
      <c r="N50" s="201">
        <v>29.1</v>
      </c>
      <c r="O50" s="201">
        <v>48.87</v>
      </c>
      <c r="P50" s="201">
        <v>43.05</v>
      </c>
      <c r="Q50" s="201">
        <v>4.2</v>
      </c>
      <c r="R50" s="201">
        <v>10.39</v>
      </c>
      <c r="S50" s="201">
        <v>6.47</v>
      </c>
      <c r="T50" s="201">
        <v>0</v>
      </c>
      <c r="U50" s="201">
        <v>227.4</v>
      </c>
      <c r="V50" s="201">
        <v>5.09</v>
      </c>
      <c r="W50" s="201">
        <v>10.85</v>
      </c>
      <c r="X50" s="201">
        <v>36.35</v>
      </c>
      <c r="Y50" s="201">
        <v>0</v>
      </c>
      <c r="Z50">
        <v>0</v>
      </c>
      <c r="AA50" s="201">
        <v>7.79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48.47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68.430000000000007</v>
      </c>
      <c r="AQ50" s="201">
        <v>22.91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89.74</v>
      </c>
      <c r="L51" s="201">
        <v>33.92</v>
      </c>
      <c r="M51" s="201">
        <v>0</v>
      </c>
      <c r="N51" s="201">
        <v>29.1</v>
      </c>
      <c r="O51" s="201">
        <v>48.87</v>
      </c>
      <c r="P51" s="201">
        <v>43.05</v>
      </c>
      <c r="Q51" s="201">
        <v>4.2</v>
      </c>
      <c r="R51" s="201">
        <v>10.39</v>
      </c>
      <c r="S51" s="201">
        <v>6.48</v>
      </c>
      <c r="T51" s="201">
        <v>0</v>
      </c>
      <c r="U51" s="201">
        <v>227.4</v>
      </c>
      <c r="V51" s="201">
        <v>5.09</v>
      </c>
      <c r="W51" s="201">
        <v>10.85</v>
      </c>
      <c r="X51" s="201">
        <v>36.35</v>
      </c>
      <c r="Y51" s="201">
        <v>0</v>
      </c>
      <c r="Z51">
        <v>0</v>
      </c>
      <c r="AA51" s="201">
        <v>7.79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48.47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68.430000000000007</v>
      </c>
      <c r="AQ51" s="201">
        <v>22.91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89.74</v>
      </c>
      <c r="L52" s="201">
        <v>33.92</v>
      </c>
      <c r="M52" s="201">
        <v>0</v>
      </c>
      <c r="N52" s="201">
        <v>29.1</v>
      </c>
      <c r="O52" s="201">
        <v>48.87</v>
      </c>
      <c r="P52" s="201">
        <v>43.05</v>
      </c>
      <c r="Q52" s="201">
        <v>4.2</v>
      </c>
      <c r="R52" s="201">
        <v>10.39</v>
      </c>
      <c r="S52" s="201">
        <v>6.48</v>
      </c>
      <c r="T52" s="201">
        <v>0</v>
      </c>
      <c r="U52" s="201">
        <v>227.4</v>
      </c>
      <c r="V52" s="201">
        <v>5.09</v>
      </c>
      <c r="W52" s="201">
        <v>10.85</v>
      </c>
      <c r="X52" s="201">
        <v>36.35</v>
      </c>
      <c r="Y52" s="201">
        <v>0</v>
      </c>
      <c r="Z52">
        <v>0</v>
      </c>
      <c r="AA52" s="201">
        <v>7.79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48.47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68.430000000000007</v>
      </c>
      <c r="AQ52" s="201">
        <v>22.11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89.74</v>
      </c>
      <c r="L53" s="201">
        <v>33.92</v>
      </c>
      <c r="M53" s="201">
        <v>0</v>
      </c>
      <c r="N53" s="201">
        <v>29.1</v>
      </c>
      <c r="O53" s="201">
        <v>48.87</v>
      </c>
      <c r="P53" s="201">
        <v>43.05</v>
      </c>
      <c r="Q53" s="201">
        <v>4.2</v>
      </c>
      <c r="R53" s="201">
        <v>10.39</v>
      </c>
      <c r="S53" s="201">
        <v>6.48</v>
      </c>
      <c r="T53" s="201">
        <v>0</v>
      </c>
      <c r="U53" s="201">
        <v>227.4</v>
      </c>
      <c r="V53" s="201">
        <v>5.09</v>
      </c>
      <c r="W53" s="201">
        <v>10.85</v>
      </c>
      <c r="X53" s="201">
        <v>36.35</v>
      </c>
      <c r="Y53" s="201">
        <v>0</v>
      </c>
      <c r="Z53">
        <v>0</v>
      </c>
      <c r="AA53" s="201">
        <v>7.79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48.47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68.430000000000007</v>
      </c>
      <c r="AQ53" s="201">
        <v>22.11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89.74</v>
      </c>
      <c r="L54" s="201">
        <v>33.92</v>
      </c>
      <c r="M54" s="201">
        <v>0</v>
      </c>
      <c r="N54" s="201">
        <v>29.1</v>
      </c>
      <c r="O54" s="201">
        <v>48.87</v>
      </c>
      <c r="P54" s="201">
        <v>43.05</v>
      </c>
      <c r="Q54" s="201">
        <v>4.2</v>
      </c>
      <c r="R54" s="201">
        <v>10.39</v>
      </c>
      <c r="S54" s="201">
        <v>6.48</v>
      </c>
      <c r="T54" s="201">
        <v>0</v>
      </c>
      <c r="U54" s="201">
        <v>227.4</v>
      </c>
      <c r="V54" s="201">
        <v>5.09</v>
      </c>
      <c r="W54" s="201">
        <v>10.85</v>
      </c>
      <c r="X54" s="201">
        <v>36.35</v>
      </c>
      <c r="Y54" s="201">
        <v>0</v>
      </c>
      <c r="Z54">
        <v>0</v>
      </c>
      <c r="AA54" s="201">
        <v>7.79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48.47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68.430000000000007</v>
      </c>
      <c r="AQ54" s="201">
        <v>22.11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86.59</v>
      </c>
      <c r="L55" s="201">
        <v>33.92</v>
      </c>
      <c r="M55" s="201">
        <v>0</v>
      </c>
      <c r="N55" s="201">
        <v>29.1</v>
      </c>
      <c r="O55" s="201">
        <v>48.87</v>
      </c>
      <c r="P55" s="201">
        <v>43.05</v>
      </c>
      <c r="Q55" s="201">
        <v>4.2</v>
      </c>
      <c r="R55" s="201">
        <v>10.39</v>
      </c>
      <c r="S55" s="201">
        <v>6.48</v>
      </c>
      <c r="T55" s="201">
        <v>0</v>
      </c>
      <c r="U55" s="201">
        <v>227.4</v>
      </c>
      <c r="V55" s="201">
        <v>5.09</v>
      </c>
      <c r="W55" s="201">
        <v>10.85</v>
      </c>
      <c r="X55" s="201">
        <v>36.35</v>
      </c>
      <c r="Y55" s="201">
        <v>0</v>
      </c>
      <c r="Z55">
        <v>0</v>
      </c>
      <c r="AA55" s="201">
        <v>7.79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48.47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68.430000000000007</v>
      </c>
      <c r="AQ55" s="201">
        <v>22.11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86.59</v>
      </c>
      <c r="L56" s="201">
        <v>33.92</v>
      </c>
      <c r="M56" s="201">
        <v>0</v>
      </c>
      <c r="N56" s="201">
        <v>29.1</v>
      </c>
      <c r="O56" s="201">
        <v>48.87</v>
      </c>
      <c r="P56" s="201">
        <v>43.05</v>
      </c>
      <c r="Q56" s="201">
        <v>4.2</v>
      </c>
      <c r="R56" s="201">
        <v>10.39</v>
      </c>
      <c r="S56" s="201">
        <v>6.48</v>
      </c>
      <c r="T56" s="201">
        <v>0</v>
      </c>
      <c r="U56" s="201">
        <v>227.4</v>
      </c>
      <c r="V56" s="201">
        <v>5.09</v>
      </c>
      <c r="W56" s="201">
        <v>10.85</v>
      </c>
      <c r="X56" s="201">
        <v>36.35</v>
      </c>
      <c r="Y56" s="201">
        <v>0</v>
      </c>
      <c r="Z56">
        <v>0</v>
      </c>
      <c r="AA56" s="201">
        <v>7.79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48.47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68.430000000000007</v>
      </c>
      <c r="AQ56" s="201">
        <v>22.11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86.59</v>
      </c>
      <c r="L57" s="201">
        <v>33.92</v>
      </c>
      <c r="M57" s="201">
        <v>0</v>
      </c>
      <c r="N57" s="201">
        <v>29.1</v>
      </c>
      <c r="O57" s="201">
        <v>48.87</v>
      </c>
      <c r="P57" s="201">
        <v>41.79</v>
      </c>
      <c r="Q57" s="201">
        <v>4.2</v>
      </c>
      <c r="R57" s="201">
        <v>10.39</v>
      </c>
      <c r="S57" s="201">
        <v>6.48</v>
      </c>
      <c r="T57" s="201">
        <v>0</v>
      </c>
      <c r="U57" s="201">
        <v>227.4</v>
      </c>
      <c r="V57" s="201">
        <v>5.09</v>
      </c>
      <c r="W57" s="201">
        <v>10.85</v>
      </c>
      <c r="X57" s="201">
        <v>36.35</v>
      </c>
      <c r="Y57" s="201">
        <v>0</v>
      </c>
      <c r="Z57">
        <v>0</v>
      </c>
      <c r="AA57" s="201">
        <v>7.79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48.47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68.430000000000007</v>
      </c>
      <c r="AQ57" s="201">
        <v>22.11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86.59</v>
      </c>
      <c r="L58" s="201">
        <v>33.770000000000003</v>
      </c>
      <c r="M58" s="201">
        <v>0</v>
      </c>
      <c r="N58" s="201">
        <v>28.54</v>
      </c>
      <c r="O58" s="201">
        <v>47.86</v>
      </c>
      <c r="P58" s="201">
        <v>39.83</v>
      </c>
      <c r="Q58" s="201">
        <v>4.2</v>
      </c>
      <c r="R58" s="201">
        <v>10.39</v>
      </c>
      <c r="S58" s="201">
        <v>6.48</v>
      </c>
      <c r="T58" s="201">
        <v>0</v>
      </c>
      <c r="U58" s="201">
        <v>227.4</v>
      </c>
      <c r="V58" s="201">
        <v>5.09</v>
      </c>
      <c r="W58" s="201">
        <v>10.85</v>
      </c>
      <c r="X58" s="201">
        <v>36.08</v>
      </c>
      <c r="Y58" s="201">
        <v>0</v>
      </c>
      <c r="Z58">
        <v>0</v>
      </c>
      <c r="AA58" s="201">
        <v>7.79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48.47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68.430000000000007</v>
      </c>
      <c r="AQ58" s="201">
        <v>22.11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135.09</v>
      </c>
      <c r="L59" s="201">
        <v>33.770000000000003</v>
      </c>
      <c r="M59" s="201">
        <v>0</v>
      </c>
      <c r="N59" s="201">
        <v>28.54</v>
      </c>
      <c r="O59" s="201">
        <v>47.86</v>
      </c>
      <c r="P59" s="201">
        <v>41.08</v>
      </c>
      <c r="Q59" s="201">
        <v>4.2</v>
      </c>
      <c r="R59" s="201">
        <v>10.39</v>
      </c>
      <c r="S59" s="201">
        <v>6.47</v>
      </c>
      <c r="T59" s="201">
        <v>0</v>
      </c>
      <c r="U59" s="201">
        <v>227.4</v>
      </c>
      <c r="V59" s="201">
        <v>5.09</v>
      </c>
      <c r="W59" s="201">
        <v>10.85</v>
      </c>
      <c r="X59" s="201">
        <v>36.08</v>
      </c>
      <c r="Y59" s="201">
        <v>0</v>
      </c>
      <c r="Z59">
        <v>0</v>
      </c>
      <c r="AA59" s="201">
        <v>7.79</v>
      </c>
      <c r="AB59" s="201">
        <v>0</v>
      </c>
      <c r="AC59" s="201">
        <v>0</v>
      </c>
      <c r="AD59" s="201">
        <v>0</v>
      </c>
      <c r="AE59" s="201">
        <v>45.8</v>
      </c>
      <c r="AF59" s="201">
        <v>0</v>
      </c>
      <c r="AG59" s="201">
        <v>0</v>
      </c>
      <c r="AH59" s="201">
        <v>0</v>
      </c>
      <c r="AI59" s="201">
        <v>48.47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68.430000000000007</v>
      </c>
      <c r="AQ59" s="201">
        <v>22.1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135.09</v>
      </c>
      <c r="L60" s="201">
        <v>33.770000000000003</v>
      </c>
      <c r="M60" s="201">
        <v>0</v>
      </c>
      <c r="N60" s="201">
        <v>28.54</v>
      </c>
      <c r="O60" s="201">
        <v>47.86</v>
      </c>
      <c r="P60" s="201">
        <v>41.08</v>
      </c>
      <c r="Q60" s="201">
        <v>4.2</v>
      </c>
      <c r="R60" s="201">
        <v>10.39</v>
      </c>
      <c r="S60" s="201">
        <v>6.47</v>
      </c>
      <c r="T60" s="201">
        <v>0</v>
      </c>
      <c r="U60" s="201">
        <v>227.4</v>
      </c>
      <c r="V60" s="201">
        <v>5.09</v>
      </c>
      <c r="W60" s="201">
        <v>10.85</v>
      </c>
      <c r="X60" s="201">
        <v>36.08</v>
      </c>
      <c r="Y60" s="201">
        <v>0</v>
      </c>
      <c r="Z60">
        <v>0</v>
      </c>
      <c r="AA60" s="201">
        <v>7.79</v>
      </c>
      <c r="AB60" s="201">
        <v>0</v>
      </c>
      <c r="AC60" s="201">
        <v>0</v>
      </c>
      <c r="AD60" s="201">
        <v>0</v>
      </c>
      <c r="AE60" s="201">
        <v>45.8</v>
      </c>
      <c r="AF60" s="201">
        <v>0</v>
      </c>
      <c r="AG60" s="201">
        <v>0</v>
      </c>
      <c r="AH60" s="201">
        <v>0</v>
      </c>
      <c r="AI60" s="201">
        <v>48.47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68.430000000000007</v>
      </c>
      <c r="AQ60" s="201">
        <v>22.1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128.75</v>
      </c>
      <c r="L61" s="201">
        <v>45.48</v>
      </c>
      <c r="M61" s="201">
        <v>0</v>
      </c>
      <c r="N61" s="201">
        <v>28.54</v>
      </c>
      <c r="O61" s="201">
        <v>47.86</v>
      </c>
      <c r="P61" s="201">
        <v>41.08</v>
      </c>
      <c r="Q61" s="201">
        <v>3.96</v>
      </c>
      <c r="R61" s="201">
        <v>10.39</v>
      </c>
      <c r="S61" s="201">
        <v>6.47</v>
      </c>
      <c r="T61" s="201">
        <v>0</v>
      </c>
      <c r="U61" s="201">
        <v>227.4</v>
      </c>
      <c r="V61" s="201">
        <v>5.09</v>
      </c>
      <c r="W61" s="201">
        <v>10.85</v>
      </c>
      <c r="X61" s="201">
        <v>36.08</v>
      </c>
      <c r="Y61" s="201">
        <v>0</v>
      </c>
      <c r="Z61">
        <v>0</v>
      </c>
      <c r="AA61" s="201">
        <v>7.79</v>
      </c>
      <c r="AB61" s="201">
        <v>0</v>
      </c>
      <c r="AC61" s="201">
        <v>0</v>
      </c>
      <c r="AD61" s="201">
        <v>0</v>
      </c>
      <c r="AE61" s="201">
        <v>45.8</v>
      </c>
      <c r="AF61" s="201">
        <v>0</v>
      </c>
      <c r="AG61" s="201">
        <v>0</v>
      </c>
      <c r="AH61" s="201">
        <v>0</v>
      </c>
      <c r="AI61" s="201">
        <v>48.47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68.430000000000007</v>
      </c>
      <c r="AQ61" s="201">
        <v>22.1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127.09</v>
      </c>
      <c r="L62" s="201">
        <v>53.07</v>
      </c>
      <c r="M62" s="201">
        <v>0</v>
      </c>
      <c r="N62" s="201">
        <v>28.54</v>
      </c>
      <c r="O62" s="201">
        <v>47.86</v>
      </c>
      <c r="P62" s="201">
        <v>41.08</v>
      </c>
      <c r="Q62" s="201">
        <v>3.88</v>
      </c>
      <c r="R62" s="201">
        <v>10.39</v>
      </c>
      <c r="S62" s="201">
        <v>6.47</v>
      </c>
      <c r="T62" s="201">
        <v>0</v>
      </c>
      <c r="U62" s="201">
        <v>227.4</v>
      </c>
      <c r="V62" s="201">
        <v>5.09</v>
      </c>
      <c r="W62" s="201">
        <v>10.85</v>
      </c>
      <c r="X62" s="201">
        <v>36.08</v>
      </c>
      <c r="Y62" s="201">
        <v>0</v>
      </c>
      <c r="Z62">
        <v>0</v>
      </c>
      <c r="AA62" s="201">
        <v>7.79</v>
      </c>
      <c r="AB62" s="201">
        <v>0</v>
      </c>
      <c r="AC62" s="201">
        <v>0</v>
      </c>
      <c r="AD62" s="201">
        <v>0</v>
      </c>
      <c r="AE62" s="201">
        <v>45.8</v>
      </c>
      <c r="AF62" s="201">
        <v>0</v>
      </c>
      <c r="AG62" s="201">
        <v>0</v>
      </c>
      <c r="AH62" s="201">
        <v>0</v>
      </c>
      <c r="AI62" s="201">
        <v>48.47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68.430000000000007</v>
      </c>
      <c r="AQ62" s="201">
        <v>22.1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152.37</v>
      </c>
      <c r="L63" s="201">
        <v>63.07</v>
      </c>
      <c r="M63" s="201">
        <v>0</v>
      </c>
      <c r="N63" s="201">
        <v>28.54</v>
      </c>
      <c r="O63" s="201">
        <v>47.86</v>
      </c>
      <c r="P63" s="201">
        <v>41.08</v>
      </c>
      <c r="Q63" s="201">
        <v>4.2</v>
      </c>
      <c r="R63" s="201">
        <v>10.39</v>
      </c>
      <c r="S63" s="201">
        <v>6.47</v>
      </c>
      <c r="T63" s="201">
        <v>0</v>
      </c>
      <c r="U63" s="201">
        <v>227.4</v>
      </c>
      <c r="V63" s="201">
        <v>5.09</v>
      </c>
      <c r="W63" s="201">
        <v>10.85</v>
      </c>
      <c r="X63" s="201">
        <v>36.08</v>
      </c>
      <c r="Y63" s="201">
        <v>0</v>
      </c>
      <c r="Z63">
        <v>0</v>
      </c>
      <c r="AA63" s="201">
        <v>7.79</v>
      </c>
      <c r="AB63" s="201">
        <v>0</v>
      </c>
      <c r="AC63" s="201">
        <v>0</v>
      </c>
      <c r="AD63" s="201">
        <v>0</v>
      </c>
      <c r="AE63" s="201">
        <v>45.8</v>
      </c>
      <c r="AF63" s="201">
        <v>0</v>
      </c>
      <c r="AG63" s="201">
        <v>0</v>
      </c>
      <c r="AH63" s="201">
        <v>0</v>
      </c>
      <c r="AI63" s="201">
        <v>48.47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68.430000000000007</v>
      </c>
      <c r="AQ63" s="201">
        <v>22.1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158.43</v>
      </c>
      <c r="L64" s="201">
        <v>63.07</v>
      </c>
      <c r="M64" s="201">
        <v>0</v>
      </c>
      <c r="N64" s="201">
        <v>28.54</v>
      </c>
      <c r="O64" s="201">
        <v>47.86</v>
      </c>
      <c r="P64" s="201">
        <v>41.08</v>
      </c>
      <c r="Q64" s="201">
        <v>4.2</v>
      </c>
      <c r="R64" s="201">
        <v>10.39</v>
      </c>
      <c r="S64" s="201">
        <v>6.47</v>
      </c>
      <c r="T64" s="201">
        <v>0</v>
      </c>
      <c r="U64" s="201">
        <v>227.4</v>
      </c>
      <c r="V64" s="201">
        <v>5.09</v>
      </c>
      <c r="W64" s="201">
        <v>10.85</v>
      </c>
      <c r="X64" s="201">
        <v>36.08</v>
      </c>
      <c r="Y64" s="201">
        <v>0</v>
      </c>
      <c r="Z64">
        <v>0</v>
      </c>
      <c r="AA64" s="201">
        <v>7.79</v>
      </c>
      <c r="AB64" s="201">
        <v>0</v>
      </c>
      <c r="AC64" s="201">
        <v>0</v>
      </c>
      <c r="AD64" s="201">
        <v>0</v>
      </c>
      <c r="AE64" s="201">
        <v>45.8</v>
      </c>
      <c r="AF64" s="201">
        <v>0</v>
      </c>
      <c r="AG64" s="201">
        <v>0</v>
      </c>
      <c r="AH64" s="201">
        <v>0</v>
      </c>
      <c r="AI64" s="201">
        <v>48.47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68.430000000000007</v>
      </c>
      <c r="AQ64" s="201">
        <v>22.1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158.43</v>
      </c>
      <c r="L65" s="201">
        <v>63.07</v>
      </c>
      <c r="M65" s="201">
        <v>0</v>
      </c>
      <c r="N65" s="201">
        <v>28.54</v>
      </c>
      <c r="O65" s="201">
        <v>47.86</v>
      </c>
      <c r="P65" s="201">
        <v>41.08</v>
      </c>
      <c r="Q65" s="201">
        <v>4.2</v>
      </c>
      <c r="R65" s="201">
        <v>10.39</v>
      </c>
      <c r="S65" s="201">
        <v>6.47</v>
      </c>
      <c r="T65" s="201">
        <v>0</v>
      </c>
      <c r="U65" s="201">
        <v>227.4</v>
      </c>
      <c r="V65" s="201">
        <v>5.09</v>
      </c>
      <c r="W65" s="201">
        <v>10.85</v>
      </c>
      <c r="X65" s="201">
        <v>36.08</v>
      </c>
      <c r="Y65" s="201">
        <v>0</v>
      </c>
      <c r="Z65">
        <v>0</v>
      </c>
      <c r="AA65" s="201">
        <v>7.79</v>
      </c>
      <c r="AB65" s="201">
        <v>0</v>
      </c>
      <c r="AC65" s="201">
        <v>0</v>
      </c>
      <c r="AD65" s="201">
        <v>0</v>
      </c>
      <c r="AE65" s="201">
        <v>45.8</v>
      </c>
      <c r="AF65" s="201">
        <v>0</v>
      </c>
      <c r="AG65" s="201">
        <v>0</v>
      </c>
      <c r="AH65" s="201">
        <v>0</v>
      </c>
      <c r="AI65" s="201">
        <v>48.47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68.430000000000007</v>
      </c>
      <c r="AQ65" s="201">
        <v>22.1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158.43</v>
      </c>
      <c r="L66" s="201">
        <v>63.07</v>
      </c>
      <c r="M66" s="201">
        <v>0</v>
      </c>
      <c r="N66" s="201">
        <v>28.54</v>
      </c>
      <c r="O66" s="201">
        <v>47.86</v>
      </c>
      <c r="P66" s="201">
        <v>41.08</v>
      </c>
      <c r="Q66" s="201">
        <v>4.2</v>
      </c>
      <c r="R66" s="201">
        <v>10.39</v>
      </c>
      <c r="S66" s="201">
        <v>6.47</v>
      </c>
      <c r="T66" s="201">
        <v>0</v>
      </c>
      <c r="U66" s="201">
        <v>227.4</v>
      </c>
      <c r="V66" s="201">
        <v>5.09</v>
      </c>
      <c r="W66" s="201">
        <v>10.85</v>
      </c>
      <c r="X66" s="201">
        <v>36.08</v>
      </c>
      <c r="Y66" s="201">
        <v>0</v>
      </c>
      <c r="Z66">
        <v>0</v>
      </c>
      <c r="AA66" s="201">
        <v>7.79</v>
      </c>
      <c r="AB66" s="201">
        <v>0</v>
      </c>
      <c r="AC66" s="201">
        <v>0</v>
      </c>
      <c r="AD66" s="201">
        <v>0</v>
      </c>
      <c r="AE66" s="201">
        <v>45.8</v>
      </c>
      <c r="AF66" s="201">
        <v>0</v>
      </c>
      <c r="AG66" s="201">
        <v>0</v>
      </c>
      <c r="AH66" s="201">
        <v>0</v>
      </c>
      <c r="AI66" s="201">
        <v>48.47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68.430000000000007</v>
      </c>
      <c r="AQ66" s="201">
        <v>22.1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158.43</v>
      </c>
      <c r="L67" s="201">
        <v>63.07</v>
      </c>
      <c r="M67" s="201">
        <v>0</v>
      </c>
      <c r="N67" s="201">
        <v>28.54</v>
      </c>
      <c r="O67" s="201">
        <v>47.86</v>
      </c>
      <c r="P67" s="201">
        <v>41.08</v>
      </c>
      <c r="Q67" s="201">
        <v>4.2</v>
      </c>
      <c r="R67" s="201">
        <v>10.39</v>
      </c>
      <c r="S67" s="201">
        <v>6.47</v>
      </c>
      <c r="T67" s="201">
        <v>0</v>
      </c>
      <c r="U67" s="201">
        <v>227.4</v>
      </c>
      <c r="V67" s="201">
        <v>5.09</v>
      </c>
      <c r="W67" s="201">
        <v>10.85</v>
      </c>
      <c r="X67" s="201">
        <v>36.08</v>
      </c>
      <c r="Y67" s="201">
        <v>0</v>
      </c>
      <c r="Z67">
        <v>0</v>
      </c>
      <c r="AA67" s="201">
        <v>7.79</v>
      </c>
      <c r="AB67" s="201">
        <v>0</v>
      </c>
      <c r="AC67" s="201">
        <v>0</v>
      </c>
      <c r="AD67" s="201">
        <v>0</v>
      </c>
      <c r="AE67" s="201">
        <v>45.8</v>
      </c>
      <c r="AF67" s="201">
        <v>0</v>
      </c>
      <c r="AG67" s="201">
        <v>0</v>
      </c>
      <c r="AH67" s="201">
        <v>0</v>
      </c>
      <c r="AI67" s="201">
        <v>48.47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68.430000000000007</v>
      </c>
      <c r="AQ67" s="201">
        <v>22.1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158.43</v>
      </c>
      <c r="L68" s="201">
        <v>63.07</v>
      </c>
      <c r="M68" s="201">
        <v>0</v>
      </c>
      <c r="N68" s="201">
        <v>28.54</v>
      </c>
      <c r="O68" s="201">
        <v>47.86</v>
      </c>
      <c r="P68" s="201">
        <v>41.08</v>
      </c>
      <c r="Q68" s="201">
        <v>4.2</v>
      </c>
      <c r="R68" s="201">
        <v>10.39</v>
      </c>
      <c r="S68" s="201">
        <v>6.47</v>
      </c>
      <c r="T68" s="201">
        <v>0</v>
      </c>
      <c r="U68" s="201">
        <v>227.4</v>
      </c>
      <c r="V68" s="201">
        <v>5.09</v>
      </c>
      <c r="W68" s="201">
        <v>10.85</v>
      </c>
      <c r="X68" s="201">
        <v>36.08</v>
      </c>
      <c r="Y68" s="201">
        <v>0</v>
      </c>
      <c r="Z68">
        <v>0</v>
      </c>
      <c r="AA68" s="201">
        <v>7.79</v>
      </c>
      <c r="AB68" s="201">
        <v>0</v>
      </c>
      <c r="AC68" s="201">
        <v>0</v>
      </c>
      <c r="AD68" s="201">
        <v>0</v>
      </c>
      <c r="AE68" s="201">
        <v>45.8</v>
      </c>
      <c r="AF68" s="201">
        <v>0</v>
      </c>
      <c r="AG68" s="201">
        <v>0</v>
      </c>
      <c r="AH68" s="201">
        <v>0</v>
      </c>
      <c r="AI68" s="201">
        <v>48.47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68.430000000000007</v>
      </c>
      <c r="AQ68" s="201">
        <v>22.1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158.43</v>
      </c>
      <c r="L69" s="201">
        <v>63.07</v>
      </c>
      <c r="M69" s="201">
        <v>0</v>
      </c>
      <c r="N69" s="201">
        <v>28.54</v>
      </c>
      <c r="O69" s="201">
        <v>47.86</v>
      </c>
      <c r="P69" s="201">
        <v>43.59</v>
      </c>
      <c r="Q69" s="201">
        <v>4.2</v>
      </c>
      <c r="R69" s="201">
        <v>10.39</v>
      </c>
      <c r="S69" s="201">
        <v>6.47</v>
      </c>
      <c r="T69" s="201">
        <v>0</v>
      </c>
      <c r="U69" s="201">
        <v>227.4</v>
      </c>
      <c r="V69" s="201">
        <v>5.09</v>
      </c>
      <c r="W69" s="201">
        <v>10.85</v>
      </c>
      <c r="X69" s="201">
        <v>36.08</v>
      </c>
      <c r="Y69" s="201">
        <v>0</v>
      </c>
      <c r="Z69">
        <v>0</v>
      </c>
      <c r="AA69" s="201">
        <v>7.79</v>
      </c>
      <c r="AB69" s="201">
        <v>0</v>
      </c>
      <c r="AC69" s="201">
        <v>0</v>
      </c>
      <c r="AD69" s="201">
        <v>0</v>
      </c>
      <c r="AE69" s="201">
        <v>45.8</v>
      </c>
      <c r="AF69" s="201">
        <v>0</v>
      </c>
      <c r="AG69" s="201">
        <v>0</v>
      </c>
      <c r="AH69" s="201">
        <v>0</v>
      </c>
      <c r="AI69" s="201">
        <v>48.47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68.430000000000007</v>
      </c>
      <c r="AQ69" s="201">
        <v>22.1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158.43</v>
      </c>
      <c r="L70" s="201">
        <v>63.07</v>
      </c>
      <c r="M70" s="201">
        <v>0</v>
      </c>
      <c r="N70" s="201">
        <v>28.54</v>
      </c>
      <c r="O70" s="201">
        <v>47.86</v>
      </c>
      <c r="P70" s="201">
        <v>43.59</v>
      </c>
      <c r="Q70" s="201">
        <v>4.2</v>
      </c>
      <c r="R70" s="201">
        <v>10.39</v>
      </c>
      <c r="S70" s="201">
        <v>6.47</v>
      </c>
      <c r="T70" s="201">
        <v>0</v>
      </c>
      <c r="U70" s="201">
        <v>227.4</v>
      </c>
      <c r="V70" s="201">
        <v>5.09</v>
      </c>
      <c r="W70" s="201">
        <v>10.85</v>
      </c>
      <c r="X70" s="201">
        <v>36.08</v>
      </c>
      <c r="Y70" s="201">
        <v>0</v>
      </c>
      <c r="Z70">
        <v>0</v>
      </c>
      <c r="AA70" s="201">
        <v>7.79</v>
      </c>
      <c r="AB70" s="201">
        <v>0</v>
      </c>
      <c r="AC70" s="201">
        <v>0</v>
      </c>
      <c r="AD70" s="201">
        <v>0</v>
      </c>
      <c r="AE70" s="201">
        <v>45.8</v>
      </c>
      <c r="AF70" s="201">
        <v>0</v>
      </c>
      <c r="AG70" s="201">
        <v>0</v>
      </c>
      <c r="AH70" s="201">
        <v>0</v>
      </c>
      <c r="AI70" s="201">
        <v>48.47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68.430000000000007</v>
      </c>
      <c r="AQ70" s="201">
        <v>22.1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158.43</v>
      </c>
      <c r="L71" s="201">
        <v>48.24</v>
      </c>
      <c r="M71" s="201">
        <v>0</v>
      </c>
      <c r="N71" s="201">
        <v>28.54</v>
      </c>
      <c r="O71" s="201">
        <v>47.86</v>
      </c>
      <c r="P71" s="201">
        <v>43.59</v>
      </c>
      <c r="Q71" s="201">
        <v>4.2</v>
      </c>
      <c r="R71" s="201">
        <v>10.39</v>
      </c>
      <c r="S71" s="201">
        <v>6.47</v>
      </c>
      <c r="T71" s="201">
        <v>0</v>
      </c>
      <c r="U71" s="201">
        <v>227.4</v>
      </c>
      <c r="V71" s="201">
        <v>5.09</v>
      </c>
      <c r="W71" s="201">
        <v>10.85</v>
      </c>
      <c r="X71" s="201">
        <v>36.08</v>
      </c>
      <c r="Y71" s="201">
        <v>0</v>
      </c>
      <c r="Z71">
        <v>0</v>
      </c>
      <c r="AA71" s="201">
        <v>7.79</v>
      </c>
      <c r="AB71" s="201">
        <v>0</v>
      </c>
      <c r="AC71" s="201">
        <v>0</v>
      </c>
      <c r="AD71" s="201">
        <v>0</v>
      </c>
      <c r="AE71" s="201">
        <v>45.8</v>
      </c>
      <c r="AF71" s="201">
        <v>0</v>
      </c>
      <c r="AG71" s="201">
        <v>0</v>
      </c>
      <c r="AH71" s="201">
        <v>0</v>
      </c>
      <c r="AI71" s="201">
        <v>48.47</v>
      </c>
      <c r="AJ71" s="201">
        <v>0</v>
      </c>
      <c r="AK71" s="201">
        <v>0</v>
      </c>
      <c r="AL71" s="201">
        <v>0</v>
      </c>
      <c r="AM71" s="201">
        <v>0</v>
      </c>
      <c r="AN71" s="201">
        <v>5.4</v>
      </c>
      <c r="AO71">
        <v>0</v>
      </c>
      <c r="AP71" s="201">
        <v>68.430000000000007</v>
      </c>
      <c r="AQ71" s="201">
        <v>22.1</v>
      </c>
      <c r="AR71" s="201">
        <v>22.24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158.43</v>
      </c>
      <c r="L72" s="201">
        <v>48.24</v>
      </c>
      <c r="M72" s="201">
        <v>0</v>
      </c>
      <c r="N72" s="201">
        <v>28.54</v>
      </c>
      <c r="O72" s="201">
        <v>47.86</v>
      </c>
      <c r="P72" s="201">
        <v>43.59</v>
      </c>
      <c r="Q72" s="201">
        <v>4.2</v>
      </c>
      <c r="R72" s="201">
        <v>10.39</v>
      </c>
      <c r="S72" s="201">
        <v>6.47</v>
      </c>
      <c r="T72" s="201">
        <v>0</v>
      </c>
      <c r="U72" s="201">
        <v>227.4</v>
      </c>
      <c r="V72" s="201">
        <v>5.09</v>
      </c>
      <c r="W72" s="201">
        <v>10.85</v>
      </c>
      <c r="X72" s="201">
        <v>36.08</v>
      </c>
      <c r="Y72" s="201">
        <v>0</v>
      </c>
      <c r="Z72">
        <v>0</v>
      </c>
      <c r="AA72" s="201">
        <v>7.79</v>
      </c>
      <c r="AB72" s="201">
        <v>0</v>
      </c>
      <c r="AC72" s="201">
        <v>0</v>
      </c>
      <c r="AD72" s="201">
        <v>0</v>
      </c>
      <c r="AE72" s="201">
        <v>45.8</v>
      </c>
      <c r="AF72" s="201">
        <v>0</v>
      </c>
      <c r="AG72" s="201">
        <v>0</v>
      </c>
      <c r="AH72" s="201">
        <v>0</v>
      </c>
      <c r="AI72" s="201">
        <v>48.47</v>
      </c>
      <c r="AJ72" s="201">
        <v>0</v>
      </c>
      <c r="AK72" s="201">
        <v>0</v>
      </c>
      <c r="AL72" s="201">
        <v>0</v>
      </c>
      <c r="AM72" s="201">
        <v>0</v>
      </c>
      <c r="AN72" s="201">
        <v>5.4</v>
      </c>
      <c r="AO72">
        <v>0</v>
      </c>
      <c r="AP72" s="201">
        <v>68.430000000000007</v>
      </c>
      <c r="AQ72" s="201">
        <v>22.1</v>
      </c>
      <c r="AR72" s="201">
        <v>16.690000000000001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158.43</v>
      </c>
      <c r="L73" s="201">
        <v>43.42</v>
      </c>
      <c r="M73" s="201">
        <v>0</v>
      </c>
      <c r="N73" s="201">
        <v>28.54</v>
      </c>
      <c r="O73" s="201">
        <v>47.86</v>
      </c>
      <c r="P73" s="201">
        <v>43.59</v>
      </c>
      <c r="Q73" s="201">
        <v>4.2</v>
      </c>
      <c r="R73" s="201">
        <v>10.39</v>
      </c>
      <c r="S73" s="201">
        <v>6.47</v>
      </c>
      <c r="T73" s="201">
        <v>0</v>
      </c>
      <c r="U73" s="201">
        <v>227.4</v>
      </c>
      <c r="V73" s="201">
        <v>5.09</v>
      </c>
      <c r="W73" s="201">
        <v>10.85</v>
      </c>
      <c r="X73" s="201">
        <v>36.08</v>
      </c>
      <c r="Y73" s="201">
        <v>0</v>
      </c>
      <c r="Z73">
        <v>0</v>
      </c>
      <c r="AA73" s="201">
        <v>7.79</v>
      </c>
      <c r="AB73" s="201">
        <v>0</v>
      </c>
      <c r="AC73" s="201">
        <v>0</v>
      </c>
      <c r="AD73" s="201">
        <v>0</v>
      </c>
      <c r="AE73" s="201">
        <v>45.8</v>
      </c>
      <c r="AF73" s="201">
        <v>0</v>
      </c>
      <c r="AG73" s="201">
        <v>0</v>
      </c>
      <c r="AH73" s="201">
        <v>0</v>
      </c>
      <c r="AI73" s="201">
        <v>48.47</v>
      </c>
      <c r="AJ73" s="201">
        <v>0</v>
      </c>
      <c r="AK73" s="201">
        <v>0</v>
      </c>
      <c r="AL73" s="201">
        <v>0</v>
      </c>
      <c r="AM73" s="201">
        <v>0</v>
      </c>
      <c r="AN73" s="201">
        <v>5.4</v>
      </c>
      <c r="AO73">
        <v>0</v>
      </c>
      <c r="AP73" s="201">
        <v>68.430000000000007</v>
      </c>
      <c r="AQ73" s="201">
        <v>22.1</v>
      </c>
      <c r="AR73" s="201">
        <v>10.57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158.43</v>
      </c>
      <c r="L74" s="201">
        <v>33.770000000000003</v>
      </c>
      <c r="M74" s="201">
        <v>0</v>
      </c>
      <c r="N74" s="201">
        <v>28.54</v>
      </c>
      <c r="O74" s="201">
        <v>47.86</v>
      </c>
      <c r="P74" s="201">
        <v>43.59</v>
      </c>
      <c r="Q74" s="201">
        <v>4.2</v>
      </c>
      <c r="R74" s="201">
        <v>10.39</v>
      </c>
      <c r="S74" s="201">
        <v>6.47</v>
      </c>
      <c r="T74" s="201">
        <v>0</v>
      </c>
      <c r="U74" s="201">
        <v>227.4</v>
      </c>
      <c r="V74" s="201">
        <v>5.09</v>
      </c>
      <c r="W74" s="201">
        <v>10.85</v>
      </c>
      <c r="X74" s="201">
        <v>36.08</v>
      </c>
      <c r="Y74" s="201">
        <v>0</v>
      </c>
      <c r="Z74">
        <v>0</v>
      </c>
      <c r="AA74" s="201">
        <v>7.79</v>
      </c>
      <c r="AB74" s="201">
        <v>0</v>
      </c>
      <c r="AC74" s="201">
        <v>0</v>
      </c>
      <c r="AD74" s="201">
        <v>0</v>
      </c>
      <c r="AE74" s="201">
        <v>45.8</v>
      </c>
      <c r="AF74" s="201">
        <v>0</v>
      </c>
      <c r="AG74" s="201">
        <v>0</v>
      </c>
      <c r="AH74" s="201">
        <v>0</v>
      </c>
      <c r="AI74" s="201">
        <v>48.47</v>
      </c>
      <c r="AJ74" s="201">
        <v>0</v>
      </c>
      <c r="AK74" s="201">
        <v>0</v>
      </c>
      <c r="AL74" s="201">
        <v>0</v>
      </c>
      <c r="AM74" s="201">
        <v>0</v>
      </c>
      <c r="AN74" s="201">
        <v>5.4</v>
      </c>
      <c r="AO74">
        <v>0</v>
      </c>
      <c r="AP74" s="201">
        <v>68.430000000000007</v>
      </c>
      <c r="AQ74" s="201">
        <v>22.1</v>
      </c>
      <c r="AR74" s="201">
        <v>6.3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158.43</v>
      </c>
      <c r="L75" s="201">
        <v>35</v>
      </c>
      <c r="M75" s="201">
        <v>0</v>
      </c>
      <c r="N75" s="201">
        <v>28.54</v>
      </c>
      <c r="O75" s="201">
        <v>47.86</v>
      </c>
      <c r="P75" s="201">
        <v>43.59</v>
      </c>
      <c r="Q75" s="201">
        <v>4.2</v>
      </c>
      <c r="R75" s="201">
        <v>10.39</v>
      </c>
      <c r="S75" s="201">
        <v>6.47</v>
      </c>
      <c r="T75" s="201">
        <v>0</v>
      </c>
      <c r="U75" s="201">
        <v>227.4</v>
      </c>
      <c r="V75" s="201">
        <v>5.09</v>
      </c>
      <c r="W75" s="201">
        <v>10.85</v>
      </c>
      <c r="X75" s="201">
        <v>36.08</v>
      </c>
      <c r="Y75" s="201">
        <v>0</v>
      </c>
      <c r="Z75">
        <v>0</v>
      </c>
      <c r="AA75" s="201">
        <v>7.33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48.47</v>
      </c>
      <c r="AJ75" s="201">
        <v>0</v>
      </c>
      <c r="AK75" s="201">
        <v>0</v>
      </c>
      <c r="AL75" s="201">
        <v>0</v>
      </c>
      <c r="AM75" s="201">
        <v>0</v>
      </c>
      <c r="AN75" s="201">
        <v>5.4</v>
      </c>
      <c r="AO75">
        <v>0</v>
      </c>
      <c r="AP75" s="201">
        <v>68.430000000000007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158.43</v>
      </c>
      <c r="L76" s="201">
        <v>33.770000000000003</v>
      </c>
      <c r="M76" s="201">
        <v>0</v>
      </c>
      <c r="N76" s="201">
        <v>28.54</v>
      </c>
      <c r="O76" s="201">
        <v>47.86</v>
      </c>
      <c r="P76" s="201">
        <v>43.59</v>
      </c>
      <c r="Q76" s="201">
        <v>4.2</v>
      </c>
      <c r="R76" s="201">
        <v>10.39</v>
      </c>
      <c r="S76" s="201">
        <v>6.47</v>
      </c>
      <c r="T76" s="201">
        <v>0</v>
      </c>
      <c r="U76" s="201">
        <v>227.4</v>
      </c>
      <c r="V76" s="201">
        <v>5.09</v>
      </c>
      <c r="W76" s="201">
        <v>6.92</v>
      </c>
      <c r="X76" s="201">
        <v>36.08</v>
      </c>
      <c r="Y76" s="201">
        <v>0</v>
      </c>
      <c r="Z76">
        <v>0</v>
      </c>
      <c r="AA76" s="201">
        <v>7.33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48.47</v>
      </c>
      <c r="AJ76" s="201">
        <v>0</v>
      </c>
      <c r="AK76" s="201">
        <v>0</v>
      </c>
      <c r="AL76" s="201">
        <v>0</v>
      </c>
      <c r="AM76" s="201">
        <v>0</v>
      </c>
      <c r="AN76" s="201">
        <v>5.4</v>
      </c>
      <c r="AO76">
        <v>0</v>
      </c>
      <c r="AP76" s="201">
        <v>68.430000000000007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158.43</v>
      </c>
      <c r="L77" s="201">
        <v>63.07</v>
      </c>
      <c r="M77" s="201">
        <v>0</v>
      </c>
      <c r="N77" s="201">
        <v>28.54</v>
      </c>
      <c r="O77" s="201">
        <v>47.86</v>
      </c>
      <c r="P77" s="201">
        <v>43.59</v>
      </c>
      <c r="Q77" s="201">
        <v>4.2</v>
      </c>
      <c r="R77" s="201">
        <v>10.39</v>
      </c>
      <c r="S77" s="201">
        <v>6.47</v>
      </c>
      <c r="T77" s="201">
        <v>0</v>
      </c>
      <c r="U77" s="201">
        <v>227.4</v>
      </c>
      <c r="V77" s="201">
        <v>5.09</v>
      </c>
      <c r="W77" s="201">
        <v>6.92</v>
      </c>
      <c r="X77" s="201">
        <v>36.08</v>
      </c>
      <c r="Y77" s="201">
        <v>0</v>
      </c>
      <c r="Z77">
        <v>0</v>
      </c>
      <c r="AA77" s="201">
        <v>7.33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0</v>
      </c>
      <c r="AN77" s="201">
        <v>5.4</v>
      </c>
      <c r="AO77">
        <v>0</v>
      </c>
      <c r="AP77" s="201">
        <v>68.430000000000007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158.43</v>
      </c>
      <c r="L78" s="201">
        <v>63.07</v>
      </c>
      <c r="M78" s="201">
        <v>0</v>
      </c>
      <c r="N78" s="201">
        <v>28.54</v>
      </c>
      <c r="O78" s="201">
        <v>47.86</v>
      </c>
      <c r="P78" s="201">
        <v>43.59</v>
      </c>
      <c r="Q78" s="201">
        <v>4.2</v>
      </c>
      <c r="R78" s="201">
        <v>10.39</v>
      </c>
      <c r="S78" s="201">
        <v>6.47</v>
      </c>
      <c r="T78" s="201">
        <v>0</v>
      </c>
      <c r="U78" s="201">
        <v>227.4</v>
      </c>
      <c r="V78" s="201">
        <v>5.09</v>
      </c>
      <c r="W78" s="201">
        <v>6.92</v>
      </c>
      <c r="X78" s="201">
        <v>36.08</v>
      </c>
      <c r="Y78" s="201">
        <v>0</v>
      </c>
      <c r="Z78">
        <v>0</v>
      </c>
      <c r="AA78" s="201">
        <v>7.33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0</v>
      </c>
      <c r="AN78" s="201">
        <v>5.4</v>
      </c>
      <c r="AO78">
        <v>0</v>
      </c>
      <c r="AP78" s="201">
        <v>68.430000000000007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158.43</v>
      </c>
      <c r="L79" s="201">
        <v>63.07</v>
      </c>
      <c r="M79" s="201">
        <v>0</v>
      </c>
      <c r="N79" s="201">
        <v>28.54</v>
      </c>
      <c r="O79" s="201">
        <v>47.86</v>
      </c>
      <c r="P79" s="201">
        <v>43.59</v>
      </c>
      <c r="Q79" s="201">
        <v>4.0999999999999996</v>
      </c>
      <c r="R79" s="201">
        <v>10.09</v>
      </c>
      <c r="S79" s="201">
        <v>6.33</v>
      </c>
      <c r="T79" s="201">
        <v>0</v>
      </c>
      <c r="U79" s="201">
        <v>227.4</v>
      </c>
      <c r="V79" s="201">
        <v>5.09</v>
      </c>
      <c r="W79" s="201">
        <v>10.85</v>
      </c>
      <c r="X79" s="201">
        <v>36.08</v>
      </c>
      <c r="Y79" s="201">
        <v>0</v>
      </c>
      <c r="Z79">
        <v>0</v>
      </c>
      <c r="AA79" s="201">
        <v>7.33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0</v>
      </c>
      <c r="AN79" s="201">
        <v>5.4</v>
      </c>
      <c r="AO79">
        <v>0</v>
      </c>
      <c r="AP79" s="201">
        <v>68.430000000000007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155.49</v>
      </c>
      <c r="L80" s="201">
        <v>63.07</v>
      </c>
      <c r="M80" s="201">
        <v>0</v>
      </c>
      <c r="N80" s="201">
        <v>28.54</v>
      </c>
      <c r="O80" s="201">
        <v>47.86</v>
      </c>
      <c r="P80" s="201">
        <v>43.59</v>
      </c>
      <c r="Q80" s="201">
        <v>4.0999999999999996</v>
      </c>
      <c r="R80" s="201">
        <v>10.09</v>
      </c>
      <c r="S80" s="201">
        <v>6.33</v>
      </c>
      <c r="T80" s="201">
        <v>0</v>
      </c>
      <c r="U80" s="201">
        <v>227.4</v>
      </c>
      <c r="V80" s="201">
        <v>5.09</v>
      </c>
      <c r="W80" s="201">
        <v>10.85</v>
      </c>
      <c r="X80" s="201">
        <v>36.08</v>
      </c>
      <c r="Y80" s="201">
        <v>0</v>
      </c>
      <c r="Z80">
        <v>0</v>
      </c>
      <c r="AA80" s="201">
        <v>7.33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0</v>
      </c>
      <c r="AN80" s="201">
        <v>5.4</v>
      </c>
      <c r="AO80">
        <v>0</v>
      </c>
      <c r="AP80" s="201">
        <v>68.430000000000007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158.29</v>
      </c>
      <c r="L81" s="201">
        <v>63.07</v>
      </c>
      <c r="M81" s="201">
        <v>0</v>
      </c>
      <c r="N81" s="201">
        <v>29.1</v>
      </c>
      <c r="O81" s="201">
        <v>48.87</v>
      </c>
      <c r="P81" s="201">
        <v>45.55</v>
      </c>
      <c r="Q81" s="201">
        <v>4.2</v>
      </c>
      <c r="R81" s="201">
        <v>10.26</v>
      </c>
      <c r="S81" s="201">
        <v>6.47</v>
      </c>
      <c r="T81" s="201">
        <v>0</v>
      </c>
      <c r="U81" s="201">
        <v>227.4</v>
      </c>
      <c r="V81" s="201">
        <v>5.09</v>
      </c>
      <c r="W81" s="201">
        <v>10.85</v>
      </c>
      <c r="X81" s="201">
        <v>36.08</v>
      </c>
      <c r="Y81" s="201">
        <v>0</v>
      </c>
      <c r="Z81">
        <v>0</v>
      </c>
      <c r="AA81" s="201">
        <v>7.33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0</v>
      </c>
      <c r="AN81" s="201">
        <v>5.4</v>
      </c>
      <c r="AO81">
        <v>0</v>
      </c>
      <c r="AP81" s="201">
        <v>68.430000000000007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158.29</v>
      </c>
      <c r="L82" s="201">
        <v>63.07</v>
      </c>
      <c r="M82" s="201">
        <v>0</v>
      </c>
      <c r="N82" s="201">
        <v>29.1</v>
      </c>
      <c r="O82" s="201">
        <v>48.87</v>
      </c>
      <c r="P82" s="201">
        <v>45.55</v>
      </c>
      <c r="Q82" s="201">
        <v>4.2</v>
      </c>
      <c r="R82" s="201">
        <v>10.26</v>
      </c>
      <c r="S82" s="201">
        <v>6.47</v>
      </c>
      <c r="T82" s="201">
        <v>0</v>
      </c>
      <c r="U82" s="201">
        <v>227.4</v>
      </c>
      <c r="V82" s="201">
        <v>5.09</v>
      </c>
      <c r="W82" s="201">
        <v>10.85</v>
      </c>
      <c r="X82" s="201">
        <v>36.08</v>
      </c>
      <c r="Y82" s="201">
        <v>0</v>
      </c>
      <c r="Z82">
        <v>0</v>
      </c>
      <c r="AA82" s="201">
        <v>7.33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0</v>
      </c>
      <c r="AN82" s="201">
        <v>5.4</v>
      </c>
      <c r="AO82">
        <v>0</v>
      </c>
      <c r="AP82" s="201">
        <v>68.430000000000007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158.29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45.55</v>
      </c>
      <c r="Q83" s="201">
        <v>4.2</v>
      </c>
      <c r="R83" s="201">
        <v>10.26</v>
      </c>
      <c r="S83" s="201">
        <v>6.47</v>
      </c>
      <c r="T83" s="201">
        <v>0</v>
      </c>
      <c r="U83" s="201">
        <v>227.4</v>
      </c>
      <c r="V83" s="201">
        <v>5.09</v>
      </c>
      <c r="W83" s="201">
        <v>10.85</v>
      </c>
      <c r="X83" s="201">
        <v>36.08</v>
      </c>
      <c r="Y83" s="201">
        <v>0</v>
      </c>
      <c r="Z83">
        <v>0</v>
      </c>
      <c r="AA83" s="201">
        <v>7.33</v>
      </c>
      <c r="AB83" s="201">
        <v>0</v>
      </c>
      <c r="AC83" s="201">
        <v>0</v>
      </c>
      <c r="AD83" s="201">
        <v>0</v>
      </c>
      <c r="AE83" s="201">
        <v>45.8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0</v>
      </c>
      <c r="AN83" s="201">
        <v>5.4</v>
      </c>
      <c r="AO83">
        <v>0</v>
      </c>
      <c r="AP83" s="201">
        <v>68.430000000000007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158.29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45.55</v>
      </c>
      <c r="Q84" s="201">
        <v>4.2</v>
      </c>
      <c r="R84" s="201">
        <v>10.26</v>
      </c>
      <c r="S84" s="201">
        <v>6.47</v>
      </c>
      <c r="T84" s="201">
        <v>0</v>
      </c>
      <c r="U84" s="201">
        <v>227.4</v>
      </c>
      <c r="V84" s="201">
        <v>5.09</v>
      </c>
      <c r="W84" s="201">
        <v>10.85</v>
      </c>
      <c r="X84" s="201">
        <v>36.08</v>
      </c>
      <c r="Y84" s="201">
        <v>0</v>
      </c>
      <c r="Z84">
        <v>0</v>
      </c>
      <c r="AA84" s="201">
        <v>7.33</v>
      </c>
      <c r="AB84" s="201">
        <v>0</v>
      </c>
      <c r="AC84" s="201">
        <v>0</v>
      </c>
      <c r="AD84" s="201">
        <v>0</v>
      </c>
      <c r="AE84" s="201">
        <v>45.8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0</v>
      </c>
      <c r="AN84" s="201">
        <v>5.4</v>
      </c>
      <c r="AO84">
        <v>0</v>
      </c>
      <c r="AP84" s="201">
        <v>68.430000000000007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158.29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45.55</v>
      </c>
      <c r="Q85" s="201">
        <v>4.2</v>
      </c>
      <c r="R85" s="201">
        <v>10.26</v>
      </c>
      <c r="S85" s="201">
        <v>6.47</v>
      </c>
      <c r="T85" s="201">
        <v>0</v>
      </c>
      <c r="U85" s="201">
        <v>227.4</v>
      </c>
      <c r="V85" s="201">
        <v>5.09</v>
      </c>
      <c r="W85" s="201">
        <v>10.85</v>
      </c>
      <c r="X85" s="201">
        <v>36.08</v>
      </c>
      <c r="Y85" s="201">
        <v>0</v>
      </c>
      <c r="Z85">
        <v>0</v>
      </c>
      <c r="AA85" s="201">
        <v>7.33</v>
      </c>
      <c r="AB85" s="201">
        <v>0</v>
      </c>
      <c r="AC85" s="201">
        <v>0</v>
      </c>
      <c r="AD85" s="201">
        <v>0</v>
      </c>
      <c r="AE85" s="201">
        <v>45.8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0</v>
      </c>
      <c r="AN85" s="201">
        <v>5.4</v>
      </c>
      <c r="AO85">
        <v>0</v>
      </c>
      <c r="AP85" s="201">
        <v>68.430000000000007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158.29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45.55</v>
      </c>
      <c r="Q86" s="201">
        <v>4.2</v>
      </c>
      <c r="R86" s="201">
        <v>10.26</v>
      </c>
      <c r="S86" s="201">
        <v>6.47</v>
      </c>
      <c r="T86" s="201">
        <v>0</v>
      </c>
      <c r="U86" s="201">
        <v>227.4</v>
      </c>
      <c r="V86" s="201">
        <v>5.09</v>
      </c>
      <c r="W86" s="201">
        <v>10.85</v>
      </c>
      <c r="X86" s="201">
        <v>36.08</v>
      </c>
      <c r="Y86" s="201">
        <v>0</v>
      </c>
      <c r="Z86">
        <v>0</v>
      </c>
      <c r="AA86" s="201">
        <v>7.33</v>
      </c>
      <c r="AB86" s="201">
        <v>0</v>
      </c>
      <c r="AC86" s="201">
        <v>0</v>
      </c>
      <c r="AD86" s="201">
        <v>0</v>
      </c>
      <c r="AE86" s="201">
        <v>45.8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0</v>
      </c>
      <c r="AN86" s="201">
        <v>5.4</v>
      </c>
      <c r="AO86">
        <v>0</v>
      </c>
      <c r="AP86" s="201">
        <v>68.430000000000007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9.65</v>
      </c>
      <c r="E87" s="201">
        <v>0</v>
      </c>
      <c r="F87" s="201">
        <v>0</v>
      </c>
      <c r="G87" s="201">
        <v>14.47</v>
      </c>
      <c r="H87" s="201">
        <v>0</v>
      </c>
      <c r="I87" s="201">
        <v>0</v>
      </c>
      <c r="J87" s="201">
        <v>13.51</v>
      </c>
      <c r="K87" s="201">
        <v>158.29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45.55</v>
      </c>
      <c r="Q87" s="201">
        <v>4.2</v>
      </c>
      <c r="R87" s="201">
        <v>10.26</v>
      </c>
      <c r="S87" s="201">
        <v>6.47</v>
      </c>
      <c r="T87" s="201">
        <v>0</v>
      </c>
      <c r="U87" s="201">
        <v>227.4</v>
      </c>
      <c r="V87" s="201">
        <v>5.09</v>
      </c>
      <c r="W87" s="201">
        <v>10.85</v>
      </c>
      <c r="X87" s="201">
        <v>36.08</v>
      </c>
      <c r="Y87" s="201">
        <v>0</v>
      </c>
      <c r="Z87">
        <v>0</v>
      </c>
      <c r="AA87" s="201">
        <v>7.56</v>
      </c>
      <c r="AB87" s="201">
        <v>0</v>
      </c>
      <c r="AC87" s="201">
        <v>0</v>
      </c>
      <c r="AD87" s="201">
        <v>0</v>
      </c>
      <c r="AE87" s="201">
        <v>45.8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10.07</v>
      </c>
      <c r="AN87" s="201">
        <v>0</v>
      </c>
      <c r="AO87">
        <v>0</v>
      </c>
      <c r="AP87" s="201">
        <v>68.430000000000007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9.65</v>
      </c>
      <c r="E88" s="201">
        <v>0</v>
      </c>
      <c r="F88" s="201">
        <v>0</v>
      </c>
      <c r="G88" s="201">
        <v>14.47</v>
      </c>
      <c r="H88" s="201">
        <v>0</v>
      </c>
      <c r="I88" s="201">
        <v>0</v>
      </c>
      <c r="J88" s="201">
        <v>13.51</v>
      </c>
      <c r="K88" s="201">
        <v>158.29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45.55</v>
      </c>
      <c r="Q88" s="201">
        <v>4.2</v>
      </c>
      <c r="R88" s="201">
        <v>10.26</v>
      </c>
      <c r="S88" s="201">
        <v>6.47</v>
      </c>
      <c r="T88" s="201">
        <v>0</v>
      </c>
      <c r="U88" s="201">
        <v>227.4</v>
      </c>
      <c r="V88" s="201">
        <v>5.09</v>
      </c>
      <c r="W88" s="201">
        <v>10.85</v>
      </c>
      <c r="X88" s="201">
        <v>36.08</v>
      </c>
      <c r="Y88" s="201">
        <v>0</v>
      </c>
      <c r="Z88">
        <v>0</v>
      </c>
      <c r="AA88" s="201">
        <v>7.56</v>
      </c>
      <c r="AB88" s="201">
        <v>0</v>
      </c>
      <c r="AC88" s="201">
        <v>0</v>
      </c>
      <c r="AD88" s="201">
        <v>0</v>
      </c>
      <c r="AE88" s="201">
        <v>45.8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10.07</v>
      </c>
      <c r="AN88" s="201">
        <v>0</v>
      </c>
      <c r="AO88">
        <v>0</v>
      </c>
      <c r="AP88" s="201">
        <v>68.430000000000007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10</v>
      </c>
      <c r="E89" s="201">
        <v>0</v>
      </c>
      <c r="F89" s="201">
        <v>0</v>
      </c>
      <c r="G89" s="201">
        <v>15</v>
      </c>
      <c r="H89" s="201">
        <v>0</v>
      </c>
      <c r="I89" s="201">
        <v>0</v>
      </c>
      <c r="J89" s="201">
        <v>14</v>
      </c>
      <c r="K89" s="201">
        <v>158.29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45.55</v>
      </c>
      <c r="Q89" s="201">
        <v>4.2</v>
      </c>
      <c r="R89" s="201">
        <v>10.26</v>
      </c>
      <c r="S89" s="201">
        <v>6.47</v>
      </c>
      <c r="T89" s="201">
        <v>0</v>
      </c>
      <c r="U89" s="201">
        <v>227.4</v>
      </c>
      <c r="V89" s="201">
        <v>5.09</v>
      </c>
      <c r="W89" s="201">
        <v>10.85</v>
      </c>
      <c r="X89" s="201">
        <v>36.08</v>
      </c>
      <c r="Y89" s="201">
        <v>0</v>
      </c>
      <c r="Z89">
        <v>0</v>
      </c>
      <c r="AA89" s="201">
        <v>7.56</v>
      </c>
      <c r="AB89" s="201">
        <v>0</v>
      </c>
      <c r="AC89" s="201">
        <v>0</v>
      </c>
      <c r="AD89" s="201">
        <v>0</v>
      </c>
      <c r="AE89" s="201">
        <v>45.8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10.07</v>
      </c>
      <c r="AN89" s="201">
        <v>0</v>
      </c>
      <c r="AO89">
        <v>0</v>
      </c>
      <c r="AP89" s="201">
        <v>68.430000000000007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10</v>
      </c>
      <c r="E90" s="201">
        <v>0</v>
      </c>
      <c r="F90" s="201">
        <v>0</v>
      </c>
      <c r="G90" s="201">
        <v>15</v>
      </c>
      <c r="H90" s="201">
        <v>0</v>
      </c>
      <c r="I90" s="201">
        <v>0</v>
      </c>
      <c r="J90" s="201">
        <v>14</v>
      </c>
      <c r="K90" s="201">
        <v>158.29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45.55</v>
      </c>
      <c r="Q90" s="201">
        <v>4.2</v>
      </c>
      <c r="R90" s="201">
        <v>10.26</v>
      </c>
      <c r="S90" s="201">
        <v>6.47</v>
      </c>
      <c r="T90" s="201">
        <v>0</v>
      </c>
      <c r="U90" s="201">
        <v>227.4</v>
      </c>
      <c r="V90" s="201">
        <v>5.09</v>
      </c>
      <c r="W90" s="201">
        <v>10.85</v>
      </c>
      <c r="X90" s="201">
        <v>36.08</v>
      </c>
      <c r="Y90" s="201">
        <v>0</v>
      </c>
      <c r="Z90">
        <v>0</v>
      </c>
      <c r="AA90" s="201">
        <v>7.56</v>
      </c>
      <c r="AB90" s="201">
        <v>0</v>
      </c>
      <c r="AC90" s="201">
        <v>0</v>
      </c>
      <c r="AD90" s="201">
        <v>0</v>
      </c>
      <c r="AE90" s="201">
        <v>85.8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10.07</v>
      </c>
      <c r="AN90" s="201">
        <v>0</v>
      </c>
      <c r="AO90">
        <v>0</v>
      </c>
      <c r="AP90" s="201">
        <v>68.430000000000007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15</v>
      </c>
      <c r="H91" s="201">
        <v>0</v>
      </c>
      <c r="I91" s="201">
        <v>0</v>
      </c>
      <c r="J91" s="201">
        <v>14</v>
      </c>
      <c r="K91" s="201">
        <v>158.29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45.55</v>
      </c>
      <c r="Q91" s="201">
        <v>4.2</v>
      </c>
      <c r="R91" s="201">
        <v>10.26</v>
      </c>
      <c r="S91" s="201">
        <v>6.47</v>
      </c>
      <c r="T91" s="201">
        <v>0</v>
      </c>
      <c r="U91" s="201">
        <v>227.4</v>
      </c>
      <c r="V91" s="201">
        <v>5.09</v>
      </c>
      <c r="W91" s="201">
        <v>10.85</v>
      </c>
      <c r="X91" s="201">
        <v>36.08</v>
      </c>
      <c r="Y91" s="201">
        <v>0</v>
      </c>
      <c r="Z91">
        <v>0</v>
      </c>
      <c r="AA91" s="201">
        <v>7.56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48.39</v>
      </c>
      <c r="AN91" s="201">
        <v>0</v>
      </c>
      <c r="AO91">
        <v>0</v>
      </c>
      <c r="AP91" s="201">
        <v>68.430000000000007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15</v>
      </c>
      <c r="H92" s="201">
        <v>0</v>
      </c>
      <c r="I92" s="201">
        <v>0</v>
      </c>
      <c r="J92" s="201">
        <v>14</v>
      </c>
      <c r="K92" s="201">
        <v>158.29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45.55</v>
      </c>
      <c r="Q92" s="201">
        <v>4.2</v>
      </c>
      <c r="R92" s="201">
        <v>10.26</v>
      </c>
      <c r="S92" s="201">
        <v>6.47</v>
      </c>
      <c r="T92" s="201">
        <v>0</v>
      </c>
      <c r="U92" s="201">
        <v>227.4</v>
      </c>
      <c r="V92" s="201">
        <v>5.09</v>
      </c>
      <c r="W92" s="201">
        <v>10.85</v>
      </c>
      <c r="X92" s="201">
        <v>36.08</v>
      </c>
      <c r="Y92" s="201">
        <v>0</v>
      </c>
      <c r="Z92">
        <v>0</v>
      </c>
      <c r="AA92" s="201">
        <v>7.56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48.39</v>
      </c>
      <c r="AN92" s="201">
        <v>0</v>
      </c>
      <c r="AO92">
        <v>0</v>
      </c>
      <c r="AP92" s="201">
        <v>68.430000000000007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15</v>
      </c>
      <c r="H93" s="201">
        <v>0</v>
      </c>
      <c r="I93" s="201">
        <v>0</v>
      </c>
      <c r="J93" s="201">
        <v>14</v>
      </c>
      <c r="K93" s="201">
        <v>158.29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45.55</v>
      </c>
      <c r="Q93" s="201">
        <v>4.2</v>
      </c>
      <c r="R93" s="201">
        <v>10.26</v>
      </c>
      <c r="S93" s="201">
        <v>6.47</v>
      </c>
      <c r="T93" s="201">
        <v>0</v>
      </c>
      <c r="U93" s="201">
        <v>227.4</v>
      </c>
      <c r="V93" s="201">
        <v>5.09</v>
      </c>
      <c r="W93" s="201">
        <v>10.85</v>
      </c>
      <c r="X93" s="201">
        <v>36.08</v>
      </c>
      <c r="Y93" s="201">
        <v>0</v>
      </c>
      <c r="Z93">
        <v>0</v>
      </c>
      <c r="AA93" s="201">
        <v>7.79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48.39</v>
      </c>
      <c r="AN93" s="201">
        <v>0</v>
      </c>
      <c r="AO93">
        <v>0</v>
      </c>
      <c r="AP93" s="201">
        <v>68.430000000000007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11.24</v>
      </c>
      <c r="E94" s="201">
        <v>0</v>
      </c>
      <c r="F94" s="201">
        <v>0</v>
      </c>
      <c r="G94" s="201">
        <v>21.02</v>
      </c>
      <c r="H94" s="201">
        <v>0</v>
      </c>
      <c r="I94" s="201">
        <v>0</v>
      </c>
      <c r="J94" s="201">
        <v>14</v>
      </c>
      <c r="K94" s="201">
        <v>158.29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45.55</v>
      </c>
      <c r="Q94" s="201">
        <v>4.2</v>
      </c>
      <c r="R94" s="201">
        <v>10.26</v>
      </c>
      <c r="S94" s="201">
        <v>6.47</v>
      </c>
      <c r="T94" s="201">
        <v>0</v>
      </c>
      <c r="U94" s="201">
        <v>227.4</v>
      </c>
      <c r="V94" s="201">
        <v>5.09</v>
      </c>
      <c r="W94" s="201">
        <v>10.85</v>
      </c>
      <c r="X94" s="201">
        <v>36.08</v>
      </c>
      <c r="Y94" s="201">
        <v>0</v>
      </c>
      <c r="Z94">
        <v>0</v>
      </c>
      <c r="AA94" s="201">
        <v>7.79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48.39</v>
      </c>
      <c r="AN94" s="201">
        <v>0</v>
      </c>
      <c r="AO94">
        <v>0</v>
      </c>
      <c r="AP94" s="201">
        <v>68.430000000000007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15</v>
      </c>
      <c r="H95" s="201">
        <v>0</v>
      </c>
      <c r="I95" s="201">
        <v>0</v>
      </c>
      <c r="J95" s="201">
        <v>14</v>
      </c>
      <c r="K95" s="201">
        <v>158.29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45.55</v>
      </c>
      <c r="Q95" s="201">
        <v>4.2</v>
      </c>
      <c r="R95" s="201">
        <v>10.26</v>
      </c>
      <c r="S95" s="201">
        <v>6.47</v>
      </c>
      <c r="T95" s="201">
        <v>0</v>
      </c>
      <c r="U95" s="201">
        <v>227.4</v>
      </c>
      <c r="V95" s="201">
        <v>5.09</v>
      </c>
      <c r="W95" s="201">
        <v>10.85</v>
      </c>
      <c r="X95" s="201">
        <v>36.08</v>
      </c>
      <c r="Y95" s="201">
        <v>0</v>
      </c>
      <c r="Z95">
        <v>0</v>
      </c>
      <c r="AA95" s="201">
        <v>7.79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48.39</v>
      </c>
      <c r="AN95" s="201">
        <v>0</v>
      </c>
      <c r="AO95">
        <v>0</v>
      </c>
      <c r="AP95" s="201">
        <v>68.430000000000007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15</v>
      </c>
      <c r="H96" s="201">
        <v>0</v>
      </c>
      <c r="I96" s="201">
        <v>0</v>
      </c>
      <c r="J96" s="201">
        <v>14</v>
      </c>
      <c r="K96" s="201">
        <v>158.29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45.55</v>
      </c>
      <c r="Q96" s="201">
        <v>4.2</v>
      </c>
      <c r="R96" s="201">
        <v>10.26</v>
      </c>
      <c r="S96" s="201">
        <v>6.47</v>
      </c>
      <c r="T96" s="201">
        <v>0</v>
      </c>
      <c r="U96" s="201">
        <v>227.4</v>
      </c>
      <c r="V96" s="201">
        <v>5.09</v>
      </c>
      <c r="W96" s="201">
        <v>10.85</v>
      </c>
      <c r="X96" s="201">
        <v>36.08</v>
      </c>
      <c r="Y96" s="201">
        <v>0</v>
      </c>
      <c r="Z96">
        <v>0</v>
      </c>
      <c r="AA96" s="201">
        <v>7.79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48.39</v>
      </c>
      <c r="AN96" s="201">
        <v>0</v>
      </c>
      <c r="AO96">
        <v>0</v>
      </c>
      <c r="AP96" s="201">
        <v>68.430000000000007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15</v>
      </c>
      <c r="H97" s="201">
        <v>0</v>
      </c>
      <c r="I97" s="201">
        <v>0</v>
      </c>
      <c r="J97" s="201">
        <v>14</v>
      </c>
      <c r="K97" s="201">
        <v>158.29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45.55</v>
      </c>
      <c r="Q97" s="201">
        <v>4.2</v>
      </c>
      <c r="R97" s="201">
        <v>10.26</v>
      </c>
      <c r="S97" s="201">
        <v>6.47</v>
      </c>
      <c r="T97" s="201">
        <v>0</v>
      </c>
      <c r="U97" s="201">
        <v>227.4</v>
      </c>
      <c r="V97" s="201">
        <v>5.09</v>
      </c>
      <c r="W97" s="201">
        <v>10.85</v>
      </c>
      <c r="X97" s="201">
        <v>36.08</v>
      </c>
      <c r="Y97" s="201">
        <v>0</v>
      </c>
      <c r="Z97">
        <v>0</v>
      </c>
      <c r="AA97" s="201">
        <v>7.79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48.39</v>
      </c>
      <c r="AN97" s="201">
        <v>0</v>
      </c>
      <c r="AO97">
        <v>0</v>
      </c>
      <c r="AP97" s="201">
        <v>68.430000000000007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15</v>
      </c>
      <c r="H98" s="201">
        <v>0</v>
      </c>
      <c r="I98" s="201">
        <v>0</v>
      </c>
      <c r="J98" s="201">
        <v>14</v>
      </c>
      <c r="K98" s="201">
        <v>158.29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45.55</v>
      </c>
      <c r="Q98" s="201">
        <v>4.2</v>
      </c>
      <c r="R98" s="201">
        <v>10.26</v>
      </c>
      <c r="S98" s="201">
        <v>6.47</v>
      </c>
      <c r="T98" s="201">
        <v>0</v>
      </c>
      <c r="U98" s="201">
        <v>227.4</v>
      </c>
      <c r="V98" s="201">
        <v>5.09</v>
      </c>
      <c r="W98" s="201">
        <v>10.85</v>
      </c>
      <c r="X98" s="201">
        <v>36.08</v>
      </c>
      <c r="Y98" s="201">
        <v>0</v>
      </c>
      <c r="Z98">
        <v>0</v>
      </c>
      <c r="AA98" s="201">
        <v>7.79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48.39</v>
      </c>
      <c r="AN98" s="201">
        <v>0</v>
      </c>
      <c r="AO98">
        <v>0</v>
      </c>
      <c r="AP98" s="201">
        <v>68.430000000000007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3.0754999999999998E-2</v>
      </c>
      <c r="E99">
        <f t="shared" si="0"/>
        <v>0</v>
      </c>
      <c r="F99">
        <f t="shared" si="0"/>
        <v>0</v>
      </c>
      <c r="G99">
        <f t="shared" si="0"/>
        <v>4.6285E-2</v>
      </c>
      <c r="H99">
        <f t="shared" si="0"/>
        <v>0</v>
      </c>
      <c r="I99">
        <f t="shared" si="0"/>
        <v>0</v>
      </c>
      <c r="J99">
        <f t="shared" si="0"/>
        <v>4.38775E-2</v>
      </c>
      <c r="K99">
        <f t="shared" si="0"/>
        <v>3.3883900000000029</v>
      </c>
      <c r="L99">
        <f t="shared" si="0"/>
        <v>1.3164299999999993</v>
      </c>
      <c r="M99">
        <f t="shared" si="0"/>
        <v>0</v>
      </c>
      <c r="N99">
        <f t="shared" si="0"/>
        <v>0.69167999999999896</v>
      </c>
      <c r="O99">
        <f t="shared" si="0"/>
        <v>1.1607599999999996</v>
      </c>
      <c r="P99">
        <f t="shared" si="0"/>
        <v>1.0941900000000013</v>
      </c>
      <c r="Q99">
        <f t="shared" si="0"/>
        <v>0.10036999999999983</v>
      </c>
      <c r="R99">
        <f t="shared" si="0"/>
        <v>0.24678249999999979</v>
      </c>
      <c r="S99">
        <f t="shared" si="0"/>
        <v>0.15450750000000035</v>
      </c>
      <c r="T99">
        <f t="shared" si="0"/>
        <v>0</v>
      </c>
      <c r="U99">
        <f t="shared" si="0"/>
        <v>5.7304800000000071</v>
      </c>
      <c r="V99">
        <f t="shared" si="0"/>
        <v>0.12147499999999974</v>
      </c>
      <c r="W99">
        <f t="shared" si="0"/>
        <v>0.25745250000000031</v>
      </c>
      <c r="X99">
        <f t="shared" si="0"/>
        <v>0.86713499999999888</v>
      </c>
      <c r="Y99">
        <f t="shared" si="0"/>
        <v>0</v>
      </c>
      <c r="Z99">
        <f t="shared" si="0"/>
        <v>0</v>
      </c>
      <c r="AA99">
        <f t="shared" si="0"/>
        <v>0.18523500000000007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1.2295000000000014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1.2811699999999995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0.10684999999999999</v>
      </c>
      <c r="AN99">
        <f t="shared" si="0"/>
        <v>2.1600000000000005E-2</v>
      </c>
      <c r="AO99">
        <f t="shared" si="0"/>
        <v>0</v>
      </c>
      <c r="AP99">
        <f t="shared" si="0"/>
        <v>1.6429425000000017</v>
      </c>
      <c r="AQ99">
        <f t="shared" si="0"/>
        <v>0.53357499999999902</v>
      </c>
      <c r="AR99">
        <f t="shared" si="0"/>
        <v>0.24062750000000002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317.94</v>
      </c>
      <c r="M3" s="201">
        <v>27.21</v>
      </c>
      <c r="N3" s="201">
        <v>35.15</v>
      </c>
      <c r="O3" s="201">
        <v>0</v>
      </c>
      <c r="P3" s="201">
        <v>36.01</v>
      </c>
      <c r="Q3" s="201">
        <v>5.52</v>
      </c>
      <c r="R3" s="201">
        <v>12.38</v>
      </c>
      <c r="S3" s="201">
        <v>7.82</v>
      </c>
      <c r="T3" s="201">
        <v>0</v>
      </c>
      <c r="U3" s="201">
        <v>59.94</v>
      </c>
      <c r="V3" s="201">
        <v>5.77</v>
      </c>
      <c r="W3" s="201">
        <v>13.11</v>
      </c>
      <c r="X3" s="201">
        <v>43.57</v>
      </c>
      <c r="Y3" s="201">
        <v>0</v>
      </c>
      <c r="Z3">
        <v>0</v>
      </c>
      <c r="AA3" s="201">
        <v>11.69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317.94</v>
      </c>
      <c r="M4" s="201">
        <v>27.21</v>
      </c>
      <c r="N4" s="201">
        <v>35.15</v>
      </c>
      <c r="O4" s="201">
        <v>0</v>
      </c>
      <c r="P4" s="201">
        <v>40.82</v>
      </c>
      <c r="Q4" s="201">
        <v>5.75</v>
      </c>
      <c r="R4" s="201">
        <v>12.38</v>
      </c>
      <c r="S4" s="201">
        <v>7.82</v>
      </c>
      <c r="T4" s="201">
        <v>0</v>
      </c>
      <c r="U4" s="201">
        <v>59.94</v>
      </c>
      <c r="V4" s="201">
        <v>5.77</v>
      </c>
      <c r="W4" s="201">
        <v>13.11</v>
      </c>
      <c r="X4" s="201">
        <v>43.57</v>
      </c>
      <c r="Y4" s="201">
        <v>0</v>
      </c>
      <c r="Z4">
        <v>0</v>
      </c>
      <c r="AA4" s="201">
        <v>11.69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317.94</v>
      </c>
      <c r="M5" s="201">
        <v>27.21</v>
      </c>
      <c r="N5" s="201">
        <v>35.15</v>
      </c>
      <c r="O5" s="201">
        <v>0</v>
      </c>
      <c r="P5" s="201">
        <v>30.19</v>
      </c>
      <c r="Q5" s="201">
        <v>5.08</v>
      </c>
      <c r="R5" s="201">
        <v>12.38</v>
      </c>
      <c r="S5" s="201">
        <v>7.82</v>
      </c>
      <c r="T5" s="201">
        <v>0</v>
      </c>
      <c r="U5" s="201">
        <v>59.94</v>
      </c>
      <c r="V5" s="201">
        <v>5.77</v>
      </c>
      <c r="W5" s="201">
        <v>13.11</v>
      </c>
      <c r="X5" s="201">
        <v>43.57</v>
      </c>
      <c r="Y5" s="201">
        <v>0</v>
      </c>
      <c r="Z5">
        <v>0</v>
      </c>
      <c r="AA5" s="201">
        <v>11.69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317.94</v>
      </c>
      <c r="M6" s="201">
        <v>27.21</v>
      </c>
      <c r="N6" s="201">
        <v>35.15</v>
      </c>
      <c r="O6" s="201">
        <v>0</v>
      </c>
      <c r="P6" s="201">
        <v>30.19</v>
      </c>
      <c r="Q6" s="201">
        <v>5.08</v>
      </c>
      <c r="R6" s="201">
        <v>12.38</v>
      </c>
      <c r="S6" s="201">
        <v>7.82</v>
      </c>
      <c r="T6" s="201">
        <v>0</v>
      </c>
      <c r="U6" s="201">
        <v>59.94</v>
      </c>
      <c r="V6" s="201">
        <v>5.77</v>
      </c>
      <c r="W6" s="201">
        <v>13.11</v>
      </c>
      <c r="X6" s="201">
        <v>43.57</v>
      </c>
      <c r="Y6" s="201">
        <v>0</v>
      </c>
      <c r="Z6">
        <v>0</v>
      </c>
      <c r="AA6" s="201">
        <v>11.69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0.11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317.94</v>
      </c>
      <c r="M7" s="201">
        <v>27.21</v>
      </c>
      <c r="N7" s="201">
        <v>35.15</v>
      </c>
      <c r="O7" s="201">
        <v>0</v>
      </c>
      <c r="P7" s="201">
        <v>30.19</v>
      </c>
      <c r="Q7" s="201">
        <v>5.08</v>
      </c>
      <c r="R7" s="201">
        <v>12.38</v>
      </c>
      <c r="S7" s="201">
        <v>7.82</v>
      </c>
      <c r="T7" s="201">
        <v>0</v>
      </c>
      <c r="U7" s="201">
        <v>59.94</v>
      </c>
      <c r="V7" s="201">
        <v>5.77</v>
      </c>
      <c r="W7" s="201">
        <v>13.11</v>
      </c>
      <c r="X7" s="201">
        <v>43.57</v>
      </c>
      <c r="Y7" s="201">
        <v>0</v>
      </c>
      <c r="Z7">
        <v>0</v>
      </c>
      <c r="AA7" s="201">
        <v>11.69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0.11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317.94</v>
      </c>
      <c r="M8" s="201">
        <v>27.21</v>
      </c>
      <c r="N8" s="201">
        <v>35.15</v>
      </c>
      <c r="O8" s="201">
        <v>0</v>
      </c>
      <c r="P8" s="201">
        <v>30.19</v>
      </c>
      <c r="Q8" s="201">
        <v>5.08</v>
      </c>
      <c r="R8" s="201">
        <v>12.38</v>
      </c>
      <c r="S8" s="201">
        <v>7.82</v>
      </c>
      <c r="T8" s="201">
        <v>0</v>
      </c>
      <c r="U8" s="201">
        <v>59.94</v>
      </c>
      <c r="V8" s="201">
        <v>5.77</v>
      </c>
      <c r="W8" s="201">
        <v>13.11</v>
      </c>
      <c r="X8" s="201">
        <v>43.57</v>
      </c>
      <c r="Y8" s="201">
        <v>0</v>
      </c>
      <c r="Z8">
        <v>0</v>
      </c>
      <c r="AA8" s="201">
        <v>11.69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3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7.32</v>
      </c>
      <c r="K9" s="201">
        <v>9.0299999999999994</v>
      </c>
      <c r="L9" s="201">
        <v>317.94</v>
      </c>
      <c r="M9" s="201">
        <v>27.21</v>
      </c>
      <c r="N9" s="201">
        <v>35.15</v>
      </c>
      <c r="O9" s="201">
        <v>0</v>
      </c>
      <c r="P9" s="201">
        <v>30.19</v>
      </c>
      <c r="Q9" s="201">
        <v>5.08</v>
      </c>
      <c r="R9" s="201">
        <v>12.38</v>
      </c>
      <c r="S9" s="201">
        <v>7.82</v>
      </c>
      <c r="T9" s="201">
        <v>0</v>
      </c>
      <c r="U9" s="201">
        <v>59.94</v>
      </c>
      <c r="V9" s="201">
        <v>5.98</v>
      </c>
      <c r="W9" s="201">
        <v>13.11</v>
      </c>
      <c r="X9" s="201">
        <v>43.57</v>
      </c>
      <c r="Y9" s="201">
        <v>0</v>
      </c>
      <c r="Z9">
        <v>0</v>
      </c>
      <c r="AA9" s="201">
        <v>11.69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2.94</v>
      </c>
      <c r="K10" s="201">
        <v>9.0299999999999994</v>
      </c>
      <c r="L10" s="201">
        <v>317.94</v>
      </c>
      <c r="M10" s="201">
        <v>27.21</v>
      </c>
      <c r="N10" s="201">
        <v>35.15</v>
      </c>
      <c r="O10" s="201">
        <v>0</v>
      </c>
      <c r="P10" s="201">
        <v>30.2</v>
      </c>
      <c r="Q10" s="201">
        <v>5.08</v>
      </c>
      <c r="R10" s="201">
        <v>12.38</v>
      </c>
      <c r="S10" s="201">
        <v>7.82</v>
      </c>
      <c r="T10" s="201">
        <v>0</v>
      </c>
      <c r="U10" s="201">
        <v>59.94</v>
      </c>
      <c r="V10" s="201">
        <v>5.98</v>
      </c>
      <c r="W10" s="201">
        <v>13.11</v>
      </c>
      <c r="X10" s="201">
        <v>43.57</v>
      </c>
      <c r="Y10" s="201">
        <v>0</v>
      </c>
      <c r="Z10">
        <v>0</v>
      </c>
      <c r="AA10" s="201">
        <v>11.69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317.94</v>
      </c>
      <c r="M11" s="201">
        <v>27.21</v>
      </c>
      <c r="N11" s="201">
        <v>35.15</v>
      </c>
      <c r="O11" s="201">
        <v>0</v>
      </c>
      <c r="P11" s="201">
        <v>30.19</v>
      </c>
      <c r="Q11" s="201">
        <v>5.08</v>
      </c>
      <c r="R11" s="201">
        <v>12.38</v>
      </c>
      <c r="S11" s="201">
        <v>7.82</v>
      </c>
      <c r="T11" s="201">
        <v>0</v>
      </c>
      <c r="U11" s="201">
        <v>59.94</v>
      </c>
      <c r="V11" s="201">
        <v>5.98</v>
      </c>
      <c r="W11" s="201">
        <v>13.11</v>
      </c>
      <c r="X11" s="201">
        <v>43.57</v>
      </c>
      <c r="Y11" s="201">
        <v>0</v>
      </c>
      <c r="Z11">
        <v>0</v>
      </c>
      <c r="AA11" s="201">
        <v>11.69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50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317.94</v>
      </c>
      <c r="M12" s="201">
        <v>27.21</v>
      </c>
      <c r="N12" s="201">
        <v>35.15</v>
      </c>
      <c r="O12" s="201">
        <v>0</v>
      </c>
      <c r="P12" s="201">
        <v>30.19</v>
      </c>
      <c r="Q12" s="201">
        <v>5.08</v>
      </c>
      <c r="R12" s="201">
        <v>12.38</v>
      </c>
      <c r="S12" s="201">
        <v>7.82</v>
      </c>
      <c r="T12" s="201">
        <v>0</v>
      </c>
      <c r="U12" s="201">
        <v>59.94</v>
      </c>
      <c r="V12" s="201">
        <v>5.98</v>
      </c>
      <c r="W12" s="201">
        <v>13.11</v>
      </c>
      <c r="X12" s="201">
        <v>43.57</v>
      </c>
      <c r="Y12" s="201">
        <v>0</v>
      </c>
      <c r="Z12">
        <v>0</v>
      </c>
      <c r="AA12" s="201">
        <v>11.69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50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317.94</v>
      </c>
      <c r="M13" s="201">
        <v>27.21</v>
      </c>
      <c r="N13" s="201">
        <v>35.15</v>
      </c>
      <c r="O13" s="201">
        <v>0</v>
      </c>
      <c r="P13" s="201">
        <v>30.19</v>
      </c>
      <c r="Q13" s="201">
        <v>5.08</v>
      </c>
      <c r="R13" s="201">
        <v>12.38</v>
      </c>
      <c r="S13" s="201">
        <v>7.82</v>
      </c>
      <c r="T13" s="201">
        <v>0</v>
      </c>
      <c r="U13" s="201">
        <v>59.94</v>
      </c>
      <c r="V13" s="201">
        <v>5.98</v>
      </c>
      <c r="W13" s="201">
        <v>13.11</v>
      </c>
      <c r="X13" s="201">
        <v>43.57</v>
      </c>
      <c r="Y13" s="201">
        <v>0</v>
      </c>
      <c r="Z13">
        <v>0</v>
      </c>
      <c r="AA13" s="201">
        <v>11.69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50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9.0299999999999994</v>
      </c>
      <c r="L14" s="201">
        <v>317.94</v>
      </c>
      <c r="M14" s="201">
        <v>27.21</v>
      </c>
      <c r="N14" s="201">
        <v>35.15</v>
      </c>
      <c r="O14" s="201">
        <v>0</v>
      </c>
      <c r="P14" s="201">
        <v>30.2</v>
      </c>
      <c r="Q14" s="201">
        <v>5.08</v>
      </c>
      <c r="R14" s="201">
        <v>12.38</v>
      </c>
      <c r="S14" s="201">
        <v>7.82</v>
      </c>
      <c r="T14" s="201">
        <v>0</v>
      </c>
      <c r="U14" s="201">
        <v>59.94</v>
      </c>
      <c r="V14" s="201">
        <v>5.98</v>
      </c>
      <c r="W14" s="201">
        <v>13.11</v>
      </c>
      <c r="X14" s="201">
        <v>43.57</v>
      </c>
      <c r="Y14" s="201">
        <v>0</v>
      </c>
      <c r="Z14">
        <v>0</v>
      </c>
      <c r="AA14" s="201">
        <v>11.69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50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</v>
      </c>
      <c r="L15" s="201">
        <v>221.93</v>
      </c>
      <c r="M15" s="201">
        <v>26.59</v>
      </c>
      <c r="N15" s="201">
        <v>34.479999999999997</v>
      </c>
      <c r="O15" s="201">
        <v>0</v>
      </c>
      <c r="P15" s="201">
        <v>29.83</v>
      </c>
      <c r="Q15" s="201">
        <v>5.05</v>
      </c>
      <c r="R15" s="201">
        <v>12.19</v>
      </c>
      <c r="S15" s="201">
        <v>7.64</v>
      </c>
      <c r="T15" s="201">
        <v>0</v>
      </c>
      <c r="U15" s="201">
        <v>59.94</v>
      </c>
      <c r="V15" s="201">
        <v>6.16</v>
      </c>
      <c r="W15" s="201">
        <v>13.11</v>
      </c>
      <c r="X15" s="201">
        <v>43.57</v>
      </c>
      <c r="Y15" s="201">
        <v>0</v>
      </c>
      <c r="Z15">
        <v>0</v>
      </c>
      <c r="AA15" s="201">
        <v>11.69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50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75.209999999999994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</v>
      </c>
      <c r="L16" s="201">
        <v>154.38999999999999</v>
      </c>
      <c r="M16" s="201">
        <v>26.59</v>
      </c>
      <c r="N16" s="201">
        <v>34.479999999999997</v>
      </c>
      <c r="O16" s="201">
        <v>0</v>
      </c>
      <c r="P16" s="201">
        <v>29.83</v>
      </c>
      <c r="Q16" s="201">
        <v>5.05</v>
      </c>
      <c r="R16" s="201">
        <v>12.19</v>
      </c>
      <c r="S16" s="201">
        <v>7.64</v>
      </c>
      <c r="T16" s="201">
        <v>0</v>
      </c>
      <c r="U16" s="201">
        <v>59.94</v>
      </c>
      <c r="V16" s="201">
        <v>6.16</v>
      </c>
      <c r="W16" s="201">
        <v>13.11</v>
      </c>
      <c r="X16" s="201">
        <v>43.57</v>
      </c>
      <c r="Y16" s="201">
        <v>0</v>
      </c>
      <c r="Z16">
        <v>0</v>
      </c>
      <c r="AA16" s="201">
        <v>11.69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50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75.209999999999994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</v>
      </c>
      <c r="L17" s="201">
        <v>125.44</v>
      </c>
      <c r="M17" s="201">
        <v>26.59</v>
      </c>
      <c r="N17" s="201">
        <v>34.479999999999997</v>
      </c>
      <c r="O17" s="201">
        <v>0</v>
      </c>
      <c r="P17" s="201">
        <v>37.200000000000003</v>
      </c>
      <c r="Q17" s="201">
        <v>4.96</v>
      </c>
      <c r="R17" s="201">
        <v>12.19</v>
      </c>
      <c r="S17" s="201">
        <v>7.64</v>
      </c>
      <c r="T17" s="201">
        <v>0</v>
      </c>
      <c r="U17" s="201">
        <v>59.94</v>
      </c>
      <c r="V17" s="201">
        <v>6.16</v>
      </c>
      <c r="W17" s="201">
        <v>13.11</v>
      </c>
      <c r="X17" s="201">
        <v>43.57</v>
      </c>
      <c r="Y17" s="201">
        <v>0</v>
      </c>
      <c r="Z17">
        <v>0</v>
      </c>
      <c r="AA17" s="201">
        <v>11.69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50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75.209999999999994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</v>
      </c>
      <c r="L18" s="201">
        <v>217.2</v>
      </c>
      <c r="M18" s="201">
        <v>26.59</v>
      </c>
      <c r="N18" s="201">
        <v>34.479999999999997</v>
      </c>
      <c r="O18" s="201">
        <v>0</v>
      </c>
      <c r="P18" s="201">
        <v>37.200000000000003</v>
      </c>
      <c r="Q18" s="201">
        <v>4.96</v>
      </c>
      <c r="R18" s="201">
        <v>12.19</v>
      </c>
      <c r="S18" s="201">
        <v>7.64</v>
      </c>
      <c r="T18" s="201">
        <v>0</v>
      </c>
      <c r="U18" s="201">
        <v>59.94</v>
      </c>
      <c r="V18" s="201">
        <v>6.16</v>
      </c>
      <c r="W18" s="201">
        <v>13.11</v>
      </c>
      <c r="X18" s="201">
        <v>43.57</v>
      </c>
      <c r="Y18" s="201">
        <v>0</v>
      </c>
      <c r="Z18">
        <v>0</v>
      </c>
      <c r="AA18" s="201">
        <v>11.69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50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75.209999999999994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</v>
      </c>
      <c r="L19" s="201">
        <v>310.05</v>
      </c>
      <c r="M19" s="201">
        <v>26.59</v>
      </c>
      <c r="N19" s="201">
        <v>34.479999999999997</v>
      </c>
      <c r="O19" s="201">
        <v>0</v>
      </c>
      <c r="P19" s="201">
        <v>37.200000000000003</v>
      </c>
      <c r="Q19" s="201">
        <v>4.96</v>
      </c>
      <c r="R19" s="201">
        <v>12.19</v>
      </c>
      <c r="S19" s="201">
        <v>7.64</v>
      </c>
      <c r="T19" s="201">
        <v>0</v>
      </c>
      <c r="U19" s="201">
        <v>59.94</v>
      </c>
      <c r="V19" s="201">
        <v>6.16</v>
      </c>
      <c r="W19" s="201">
        <v>13.11</v>
      </c>
      <c r="X19" s="201">
        <v>43.57</v>
      </c>
      <c r="Y19" s="201">
        <v>0</v>
      </c>
      <c r="Z19">
        <v>0</v>
      </c>
      <c r="AA19" s="201">
        <v>11.69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50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75.209999999999994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</v>
      </c>
      <c r="L20" s="201">
        <v>310.05</v>
      </c>
      <c r="M20" s="201">
        <v>26.59</v>
      </c>
      <c r="N20" s="201">
        <v>34.479999999999997</v>
      </c>
      <c r="O20" s="201">
        <v>0</v>
      </c>
      <c r="P20" s="201">
        <v>37.200000000000003</v>
      </c>
      <c r="Q20" s="201">
        <v>4.96</v>
      </c>
      <c r="R20" s="201">
        <v>12.19</v>
      </c>
      <c r="S20" s="201">
        <v>7.64</v>
      </c>
      <c r="T20" s="201">
        <v>0</v>
      </c>
      <c r="U20" s="201">
        <v>59.94</v>
      </c>
      <c r="V20" s="201">
        <v>6.16</v>
      </c>
      <c r="W20" s="201">
        <v>13.11</v>
      </c>
      <c r="X20" s="201">
        <v>43.57</v>
      </c>
      <c r="Y20" s="201">
        <v>0</v>
      </c>
      <c r="Z20">
        <v>0</v>
      </c>
      <c r="AA20" s="201">
        <v>11.69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50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75.209999999999994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</v>
      </c>
      <c r="L21" s="201">
        <v>310.05</v>
      </c>
      <c r="M21" s="201">
        <v>26.59</v>
      </c>
      <c r="N21" s="201">
        <v>34.479999999999997</v>
      </c>
      <c r="O21" s="201">
        <v>0</v>
      </c>
      <c r="P21" s="201">
        <v>37.200000000000003</v>
      </c>
      <c r="Q21" s="201">
        <v>4.96</v>
      </c>
      <c r="R21" s="201">
        <v>12.19</v>
      </c>
      <c r="S21" s="201">
        <v>7.64</v>
      </c>
      <c r="T21" s="201">
        <v>0</v>
      </c>
      <c r="U21" s="201">
        <v>59.94</v>
      </c>
      <c r="V21" s="201">
        <v>6.16</v>
      </c>
      <c r="W21" s="201">
        <v>13.11</v>
      </c>
      <c r="X21" s="201">
        <v>43.57</v>
      </c>
      <c r="Y21" s="201">
        <v>0</v>
      </c>
      <c r="Z21">
        <v>0</v>
      </c>
      <c r="AA21" s="201">
        <v>11.69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50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75.209999999999994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</v>
      </c>
      <c r="L22" s="201">
        <v>310.05</v>
      </c>
      <c r="M22" s="201">
        <v>26.59</v>
      </c>
      <c r="N22" s="201">
        <v>34.479999999999997</v>
      </c>
      <c r="O22" s="201">
        <v>0</v>
      </c>
      <c r="P22" s="201">
        <v>37.200000000000003</v>
      </c>
      <c r="Q22" s="201">
        <v>4.96</v>
      </c>
      <c r="R22" s="201">
        <v>12.19</v>
      </c>
      <c r="S22" s="201">
        <v>7.64</v>
      </c>
      <c r="T22" s="201">
        <v>0</v>
      </c>
      <c r="U22" s="201">
        <v>59.94</v>
      </c>
      <c r="V22" s="201">
        <v>6.16</v>
      </c>
      <c r="W22" s="201">
        <v>13.11</v>
      </c>
      <c r="X22" s="201">
        <v>43.57</v>
      </c>
      <c r="Y22" s="201">
        <v>0</v>
      </c>
      <c r="Z22">
        <v>0</v>
      </c>
      <c r="AA22" s="201">
        <v>11.69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50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75.209999999999994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</v>
      </c>
      <c r="L23" s="201">
        <v>310.05</v>
      </c>
      <c r="M23" s="201">
        <v>26.59</v>
      </c>
      <c r="N23" s="201">
        <v>34.479999999999997</v>
      </c>
      <c r="O23" s="201">
        <v>0</v>
      </c>
      <c r="P23" s="201">
        <v>37.200000000000003</v>
      </c>
      <c r="Q23" s="201">
        <v>4.96</v>
      </c>
      <c r="R23" s="201">
        <v>12.19</v>
      </c>
      <c r="S23" s="201">
        <v>7.64</v>
      </c>
      <c r="T23" s="201">
        <v>0</v>
      </c>
      <c r="U23" s="201">
        <v>59.94</v>
      </c>
      <c r="V23" s="201">
        <v>6.16</v>
      </c>
      <c r="W23" s="201">
        <v>13.11</v>
      </c>
      <c r="X23" s="201">
        <v>43.57</v>
      </c>
      <c r="Y23" s="201">
        <v>0</v>
      </c>
      <c r="Z23">
        <v>0</v>
      </c>
      <c r="AA23" s="201">
        <v>11.69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75.209999999999994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</v>
      </c>
      <c r="L24" s="201">
        <v>310.05</v>
      </c>
      <c r="M24" s="201">
        <v>26.59</v>
      </c>
      <c r="N24" s="201">
        <v>34.479999999999997</v>
      </c>
      <c r="O24" s="201">
        <v>0</v>
      </c>
      <c r="P24" s="201">
        <v>37.200000000000003</v>
      </c>
      <c r="Q24" s="201">
        <v>4.96</v>
      </c>
      <c r="R24" s="201">
        <v>12.19</v>
      </c>
      <c r="S24" s="201">
        <v>7.64</v>
      </c>
      <c r="T24" s="201">
        <v>0</v>
      </c>
      <c r="U24" s="201">
        <v>59.94</v>
      </c>
      <c r="V24" s="201">
        <v>6.16</v>
      </c>
      <c r="W24" s="201">
        <v>13.11</v>
      </c>
      <c r="X24" s="201">
        <v>43.57</v>
      </c>
      <c r="Y24" s="201">
        <v>0</v>
      </c>
      <c r="Z24">
        <v>0</v>
      </c>
      <c r="AA24" s="201">
        <v>11.69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75.209999999999994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</v>
      </c>
      <c r="L25" s="201">
        <v>310.05</v>
      </c>
      <c r="M25" s="201">
        <v>26.59</v>
      </c>
      <c r="N25" s="201">
        <v>34.479999999999997</v>
      </c>
      <c r="O25" s="201">
        <v>0</v>
      </c>
      <c r="P25" s="201">
        <v>26.08</v>
      </c>
      <c r="Q25" s="201">
        <v>4.96</v>
      </c>
      <c r="R25" s="201">
        <v>12.19</v>
      </c>
      <c r="S25" s="201">
        <v>7.64</v>
      </c>
      <c r="T25" s="201">
        <v>0</v>
      </c>
      <c r="U25" s="201">
        <v>59.94</v>
      </c>
      <c r="V25" s="201">
        <v>6.16</v>
      </c>
      <c r="W25" s="201">
        <v>13.11</v>
      </c>
      <c r="X25" s="201">
        <v>43.57</v>
      </c>
      <c r="Y25" s="201">
        <v>0</v>
      </c>
      <c r="Z25">
        <v>0</v>
      </c>
      <c r="AA25" s="201">
        <v>11.69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75.209999999999994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</v>
      </c>
      <c r="L26" s="201">
        <v>317.94</v>
      </c>
      <c r="M26" s="201">
        <v>26.59</v>
      </c>
      <c r="N26" s="201">
        <v>34.479999999999997</v>
      </c>
      <c r="O26" s="201">
        <v>0</v>
      </c>
      <c r="P26" s="201">
        <v>26.08</v>
      </c>
      <c r="Q26" s="201">
        <v>4.96</v>
      </c>
      <c r="R26" s="201">
        <v>12.19</v>
      </c>
      <c r="S26" s="201">
        <v>7.64</v>
      </c>
      <c r="T26" s="201">
        <v>0</v>
      </c>
      <c r="U26" s="201">
        <v>59.94</v>
      </c>
      <c r="V26" s="201">
        <v>6.16</v>
      </c>
      <c r="W26" s="201">
        <v>13.11</v>
      </c>
      <c r="X26" s="201">
        <v>43.57</v>
      </c>
      <c r="Y26" s="201">
        <v>0</v>
      </c>
      <c r="Z26">
        <v>0</v>
      </c>
      <c r="AA26" s="201">
        <v>11.69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75.209999999999994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</v>
      </c>
      <c r="L27" s="201">
        <v>310.05</v>
      </c>
      <c r="M27" s="201">
        <v>26.59</v>
      </c>
      <c r="N27" s="201">
        <v>34.479999999999997</v>
      </c>
      <c r="O27" s="201">
        <v>0</v>
      </c>
      <c r="P27" s="201">
        <v>26.08</v>
      </c>
      <c r="Q27" s="201">
        <v>4.96</v>
      </c>
      <c r="R27" s="201">
        <v>12.19</v>
      </c>
      <c r="S27" s="201">
        <v>7.64</v>
      </c>
      <c r="T27" s="201">
        <v>0</v>
      </c>
      <c r="U27" s="201">
        <v>49.95</v>
      </c>
      <c r="V27" s="201">
        <v>6.16</v>
      </c>
      <c r="W27" s="201">
        <v>13.11</v>
      </c>
      <c r="X27" s="201">
        <v>43.57</v>
      </c>
      <c r="Y27" s="201">
        <v>0</v>
      </c>
      <c r="Z27">
        <v>0</v>
      </c>
      <c r="AA27" s="201">
        <v>11.69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75.209999999999994</v>
      </c>
      <c r="AQ27" s="201">
        <v>26.7</v>
      </c>
      <c r="AR27" s="201">
        <v>4.2699999999999996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8.58</v>
      </c>
      <c r="L28" s="201">
        <v>301.64999999999998</v>
      </c>
      <c r="M28" s="201">
        <v>26.59</v>
      </c>
      <c r="N28" s="201">
        <v>34.479999999999997</v>
      </c>
      <c r="O28" s="201">
        <v>0</v>
      </c>
      <c r="P28" s="201">
        <v>26.08</v>
      </c>
      <c r="Q28" s="201">
        <v>4.96</v>
      </c>
      <c r="R28" s="201">
        <v>12.19</v>
      </c>
      <c r="S28" s="201">
        <v>7.64</v>
      </c>
      <c r="T28" s="201">
        <v>0</v>
      </c>
      <c r="U28" s="201">
        <v>49.95</v>
      </c>
      <c r="V28" s="201">
        <v>6.16</v>
      </c>
      <c r="W28" s="201">
        <v>13.11</v>
      </c>
      <c r="X28" s="201">
        <v>43.57</v>
      </c>
      <c r="Y28" s="201">
        <v>0</v>
      </c>
      <c r="Z28">
        <v>0</v>
      </c>
      <c r="AA28" s="201">
        <v>11.69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75.209999999999994</v>
      </c>
      <c r="AQ28" s="201">
        <v>26.7</v>
      </c>
      <c r="AR28" s="201">
        <v>8.4600000000000009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7.11</v>
      </c>
      <c r="L29" s="201">
        <v>317.94</v>
      </c>
      <c r="M29" s="201">
        <v>26.59</v>
      </c>
      <c r="N29" s="201">
        <v>34.479999999999997</v>
      </c>
      <c r="O29" s="201">
        <v>0</v>
      </c>
      <c r="P29" s="201">
        <v>25.42</v>
      </c>
      <c r="Q29" s="201">
        <v>4.96</v>
      </c>
      <c r="R29" s="201">
        <v>12.19</v>
      </c>
      <c r="S29" s="201">
        <v>7.64</v>
      </c>
      <c r="T29" s="201">
        <v>0</v>
      </c>
      <c r="U29" s="201">
        <v>49.95</v>
      </c>
      <c r="V29" s="201">
        <v>6.16</v>
      </c>
      <c r="W29" s="201">
        <v>13.11</v>
      </c>
      <c r="X29" s="201">
        <v>43.57</v>
      </c>
      <c r="Y29" s="201">
        <v>0</v>
      </c>
      <c r="Z29">
        <v>0</v>
      </c>
      <c r="AA29" s="201">
        <v>11.69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75.209999999999994</v>
      </c>
      <c r="AQ29" s="201">
        <v>26.7</v>
      </c>
      <c r="AR29" s="201">
        <v>11.97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</v>
      </c>
      <c r="L30" s="201">
        <v>222.89</v>
      </c>
      <c r="M30" s="201">
        <v>26.59</v>
      </c>
      <c r="N30" s="201">
        <v>34.479999999999997</v>
      </c>
      <c r="O30" s="201">
        <v>0</v>
      </c>
      <c r="P30" s="201">
        <v>25.42</v>
      </c>
      <c r="Q30" s="201">
        <v>4.96</v>
      </c>
      <c r="R30" s="201">
        <v>12.19</v>
      </c>
      <c r="S30" s="201">
        <v>7.64</v>
      </c>
      <c r="T30" s="201">
        <v>0</v>
      </c>
      <c r="U30" s="201">
        <v>49.95</v>
      </c>
      <c r="V30" s="201">
        <v>6.16</v>
      </c>
      <c r="W30" s="201">
        <v>13.11</v>
      </c>
      <c r="X30" s="201">
        <v>43.57</v>
      </c>
      <c r="Y30" s="201">
        <v>0</v>
      </c>
      <c r="Z30">
        <v>0</v>
      </c>
      <c r="AA30" s="201">
        <v>11.69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75.209999999999994</v>
      </c>
      <c r="AQ30" s="201">
        <v>26.7</v>
      </c>
      <c r="AR30" s="201">
        <v>17.2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178.86</v>
      </c>
      <c r="M31" s="201">
        <v>26.59</v>
      </c>
      <c r="N31" s="201">
        <v>34.479999999999997</v>
      </c>
      <c r="O31" s="201">
        <v>0</v>
      </c>
      <c r="P31" s="201">
        <v>25.42</v>
      </c>
      <c r="Q31" s="201">
        <v>5.07</v>
      </c>
      <c r="R31" s="201">
        <v>12.56</v>
      </c>
      <c r="S31" s="201">
        <v>7.82</v>
      </c>
      <c r="T31" s="201">
        <v>0</v>
      </c>
      <c r="U31" s="201">
        <v>49.95</v>
      </c>
      <c r="V31" s="201">
        <v>6.16</v>
      </c>
      <c r="W31" s="201">
        <v>13.11</v>
      </c>
      <c r="X31" s="201">
        <v>43.42</v>
      </c>
      <c r="Y31" s="201">
        <v>0</v>
      </c>
      <c r="Z31">
        <v>0</v>
      </c>
      <c r="AA31" s="201">
        <v>11.69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50.67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75.209999999999994</v>
      </c>
      <c r="AQ31" s="201">
        <v>26.94</v>
      </c>
      <c r="AR31" s="201">
        <v>17.2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190.97</v>
      </c>
      <c r="M32" s="201">
        <v>26.59</v>
      </c>
      <c r="N32" s="201">
        <v>34.479999999999997</v>
      </c>
      <c r="O32" s="201">
        <v>0</v>
      </c>
      <c r="P32" s="201">
        <v>25.42</v>
      </c>
      <c r="Q32" s="201">
        <v>5.07</v>
      </c>
      <c r="R32" s="201">
        <v>12.56</v>
      </c>
      <c r="S32" s="201">
        <v>7.82</v>
      </c>
      <c r="T32" s="201">
        <v>0</v>
      </c>
      <c r="U32" s="201">
        <v>49.95</v>
      </c>
      <c r="V32" s="201">
        <v>6.16</v>
      </c>
      <c r="W32" s="201">
        <v>13.11</v>
      </c>
      <c r="X32" s="201">
        <v>43.42</v>
      </c>
      <c r="Y32" s="201">
        <v>0</v>
      </c>
      <c r="Z32">
        <v>0</v>
      </c>
      <c r="AA32" s="201">
        <v>11.69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50.67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68.42</v>
      </c>
      <c r="AQ32" s="201">
        <v>26.94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190.97</v>
      </c>
      <c r="M33" s="201">
        <v>26.59</v>
      </c>
      <c r="N33" s="201">
        <v>34.479999999999997</v>
      </c>
      <c r="O33" s="201">
        <v>0</v>
      </c>
      <c r="P33" s="201">
        <v>25.42</v>
      </c>
      <c r="Q33" s="201">
        <v>5.07</v>
      </c>
      <c r="R33" s="201">
        <v>12.55</v>
      </c>
      <c r="S33" s="201">
        <v>7.81</v>
      </c>
      <c r="T33" s="201">
        <v>0</v>
      </c>
      <c r="U33" s="201">
        <v>49.95</v>
      </c>
      <c r="V33" s="201">
        <v>6.16</v>
      </c>
      <c r="W33" s="201">
        <v>13.11</v>
      </c>
      <c r="X33" s="201">
        <v>43.42</v>
      </c>
      <c r="Y33" s="201">
        <v>0</v>
      </c>
      <c r="Z33">
        <v>0</v>
      </c>
      <c r="AA33" s="201">
        <v>11.69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56.64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57.89</v>
      </c>
      <c r="AQ33" s="201">
        <v>26.7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190.97</v>
      </c>
      <c r="M34" s="201">
        <v>26.59</v>
      </c>
      <c r="N34" s="201">
        <v>34.479999999999997</v>
      </c>
      <c r="O34" s="201">
        <v>0</v>
      </c>
      <c r="P34" s="201">
        <v>25.42</v>
      </c>
      <c r="Q34" s="201">
        <v>5.08</v>
      </c>
      <c r="R34" s="201">
        <v>12.55</v>
      </c>
      <c r="S34" s="201">
        <v>7.82</v>
      </c>
      <c r="T34" s="201">
        <v>0</v>
      </c>
      <c r="U34" s="201">
        <v>49.95</v>
      </c>
      <c r="V34" s="201">
        <v>6.16</v>
      </c>
      <c r="W34" s="201">
        <v>13.11</v>
      </c>
      <c r="X34" s="201">
        <v>43.42</v>
      </c>
      <c r="Y34" s="201">
        <v>0</v>
      </c>
      <c r="Z34">
        <v>0</v>
      </c>
      <c r="AA34" s="201">
        <v>11.69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56.64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57.89</v>
      </c>
      <c r="AQ34" s="201">
        <v>26.7</v>
      </c>
      <c r="AR34" s="201">
        <v>18.2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74.599999999999994</v>
      </c>
      <c r="M35" s="201">
        <v>26.59</v>
      </c>
      <c r="N35" s="201">
        <v>34.479999999999997</v>
      </c>
      <c r="O35" s="201">
        <v>0</v>
      </c>
      <c r="P35" s="201">
        <v>25.42</v>
      </c>
      <c r="Q35" s="201">
        <v>3.55</v>
      </c>
      <c r="R35" s="201">
        <v>6.95</v>
      </c>
      <c r="S35" s="201">
        <v>4.29</v>
      </c>
      <c r="T35" s="201">
        <v>0</v>
      </c>
      <c r="U35" s="201">
        <v>49.95</v>
      </c>
      <c r="V35" s="201">
        <v>3.49</v>
      </c>
      <c r="W35" s="201">
        <v>13.11</v>
      </c>
      <c r="X35" s="201">
        <v>43.42</v>
      </c>
      <c r="Y35" s="201">
        <v>0</v>
      </c>
      <c r="Z35">
        <v>0</v>
      </c>
      <c r="AA35" s="201">
        <v>11.69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58.58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</v>
      </c>
      <c r="AQ35" s="201">
        <v>14.27</v>
      </c>
      <c r="AR35" s="201">
        <v>18.2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74.599999999999994</v>
      </c>
      <c r="M36" s="201">
        <v>26.59</v>
      </c>
      <c r="N36" s="201">
        <v>34.479999999999997</v>
      </c>
      <c r="O36" s="201">
        <v>0</v>
      </c>
      <c r="P36" s="201">
        <v>25.42</v>
      </c>
      <c r="Q36" s="201">
        <v>3.55</v>
      </c>
      <c r="R36" s="201">
        <v>6.91</v>
      </c>
      <c r="S36" s="201">
        <v>4.29</v>
      </c>
      <c r="T36" s="201">
        <v>0</v>
      </c>
      <c r="U36" s="201">
        <v>49.95</v>
      </c>
      <c r="V36" s="201">
        <v>3.38</v>
      </c>
      <c r="W36" s="201">
        <v>13.11</v>
      </c>
      <c r="X36" s="201">
        <v>43.42</v>
      </c>
      <c r="Y36" s="201">
        <v>0</v>
      </c>
      <c r="Z36">
        <v>0</v>
      </c>
      <c r="AA36" s="201">
        <v>11.69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58.58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</v>
      </c>
      <c r="AQ36" s="201">
        <v>14.27</v>
      </c>
      <c r="AR36" s="201">
        <v>19.7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74.599999999999994</v>
      </c>
      <c r="M37" s="201">
        <v>26.59</v>
      </c>
      <c r="N37" s="201">
        <v>34.479999999999997</v>
      </c>
      <c r="O37" s="201">
        <v>0</v>
      </c>
      <c r="P37" s="201">
        <v>25.42</v>
      </c>
      <c r="Q37" s="201">
        <v>3.55</v>
      </c>
      <c r="R37" s="201">
        <v>6.91</v>
      </c>
      <c r="S37" s="201">
        <v>4.29</v>
      </c>
      <c r="T37" s="201">
        <v>0</v>
      </c>
      <c r="U37" s="201">
        <v>49.95</v>
      </c>
      <c r="V37" s="201">
        <v>3.38</v>
      </c>
      <c r="W37" s="201">
        <v>13.11</v>
      </c>
      <c r="X37" s="201">
        <v>43.42</v>
      </c>
      <c r="Y37" s="201">
        <v>0</v>
      </c>
      <c r="Z37">
        <v>0</v>
      </c>
      <c r="AA37" s="201">
        <v>11.69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58.58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</v>
      </c>
      <c r="AQ37" s="201">
        <v>14.27</v>
      </c>
      <c r="AR37" s="201">
        <v>19.7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74.599999999999994</v>
      </c>
      <c r="M38" s="201">
        <v>26.59</v>
      </c>
      <c r="N38" s="201">
        <v>34.479999999999997</v>
      </c>
      <c r="O38" s="201">
        <v>0</v>
      </c>
      <c r="P38" s="201">
        <v>25.42</v>
      </c>
      <c r="Q38" s="201">
        <v>3.55</v>
      </c>
      <c r="R38" s="201">
        <v>6.91</v>
      </c>
      <c r="S38" s="201">
        <v>4.29</v>
      </c>
      <c r="T38" s="201">
        <v>0</v>
      </c>
      <c r="U38" s="201">
        <v>49.95</v>
      </c>
      <c r="V38" s="201">
        <v>3.38</v>
      </c>
      <c r="W38" s="201">
        <v>13.11</v>
      </c>
      <c r="X38" s="201">
        <v>43.42</v>
      </c>
      <c r="Y38" s="201">
        <v>0</v>
      </c>
      <c r="Z38">
        <v>0</v>
      </c>
      <c r="AA38" s="201">
        <v>11.69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58.58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</v>
      </c>
      <c r="AQ38" s="201">
        <v>14.27</v>
      </c>
      <c r="AR38" s="201">
        <v>19.7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74.599999999999994</v>
      </c>
      <c r="M39" s="201">
        <v>26.59</v>
      </c>
      <c r="N39" s="201">
        <v>34.479999999999997</v>
      </c>
      <c r="O39" s="201">
        <v>0</v>
      </c>
      <c r="P39" s="201">
        <v>25.42</v>
      </c>
      <c r="Q39" s="201">
        <v>3.55</v>
      </c>
      <c r="R39" s="201">
        <v>6.91</v>
      </c>
      <c r="S39" s="201">
        <v>4.29</v>
      </c>
      <c r="T39" s="201">
        <v>0</v>
      </c>
      <c r="U39" s="201">
        <v>49.95</v>
      </c>
      <c r="V39" s="201">
        <v>3.38</v>
      </c>
      <c r="W39" s="201">
        <v>13.11</v>
      </c>
      <c r="X39" s="201">
        <v>43.42</v>
      </c>
      <c r="Y39" s="201">
        <v>0</v>
      </c>
      <c r="Z39">
        <v>0</v>
      </c>
      <c r="AA39" s="201">
        <v>11.69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58.58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</v>
      </c>
      <c r="AQ39" s="201">
        <v>14.27</v>
      </c>
      <c r="AR39" s="201">
        <v>19.7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75.03</v>
      </c>
      <c r="M40" s="201">
        <v>27.23</v>
      </c>
      <c r="N40" s="201">
        <v>35.15</v>
      </c>
      <c r="O40" s="201">
        <v>0</v>
      </c>
      <c r="P40" s="201">
        <v>26.64</v>
      </c>
      <c r="Q40" s="201">
        <v>3.55</v>
      </c>
      <c r="R40" s="201">
        <v>6.91</v>
      </c>
      <c r="S40" s="201">
        <v>4.29</v>
      </c>
      <c r="T40" s="201">
        <v>0</v>
      </c>
      <c r="U40" s="201">
        <v>49.95</v>
      </c>
      <c r="V40" s="201">
        <v>3.38</v>
      </c>
      <c r="W40" s="201">
        <v>13.11</v>
      </c>
      <c r="X40" s="201">
        <v>43.42</v>
      </c>
      <c r="Y40" s="201">
        <v>0</v>
      </c>
      <c r="Z40">
        <v>0</v>
      </c>
      <c r="AA40" s="201">
        <v>11.69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58.58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</v>
      </c>
      <c r="AQ40" s="201">
        <v>14.27</v>
      </c>
      <c r="AR40" s="201">
        <v>19.7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75.03</v>
      </c>
      <c r="M41" s="201">
        <v>27.23</v>
      </c>
      <c r="N41" s="201">
        <v>35.15</v>
      </c>
      <c r="O41" s="201">
        <v>0</v>
      </c>
      <c r="P41" s="201">
        <v>26.64</v>
      </c>
      <c r="Q41" s="201">
        <v>3.55</v>
      </c>
      <c r="R41" s="201">
        <v>6.91</v>
      </c>
      <c r="S41" s="201">
        <v>4.29</v>
      </c>
      <c r="T41" s="201">
        <v>0</v>
      </c>
      <c r="U41" s="201">
        <v>49.95</v>
      </c>
      <c r="V41" s="201">
        <v>3.38</v>
      </c>
      <c r="W41" s="201">
        <v>13.11</v>
      </c>
      <c r="X41" s="201">
        <v>43.42</v>
      </c>
      <c r="Y41" s="201">
        <v>0</v>
      </c>
      <c r="Z41">
        <v>0</v>
      </c>
      <c r="AA41" s="201">
        <v>11.69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58.58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</v>
      </c>
      <c r="AQ41" s="201">
        <v>14.27</v>
      </c>
      <c r="AR41" s="201">
        <v>19.7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75.03</v>
      </c>
      <c r="M42" s="201">
        <v>27.23</v>
      </c>
      <c r="N42" s="201">
        <v>35.15</v>
      </c>
      <c r="O42" s="201">
        <v>0</v>
      </c>
      <c r="P42" s="201">
        <v>26.64</v>
      </c>
      <c r="Q42" s="201">
        <v>3.55</v>
      </c>
      <c r="R42" s="201">
        <v>6.91</v>
      </c>
      <c r="S42" s="201">
        <v>4.29</v>
      </c>
      <c r="T42" s="201">
        <v>0</v>
      </c>
      <c r="U42" s="201">
        <v>49.95</v>
      </c>
      <c r="V42" s="201">
        <v>3.38</v>
      </c>
      <c r="W42" s="201">
        <v>13.11</v>
      </c>
      <c r="X42" s="201">
        <v>43.42</v>
      </c>
      <c r="Y42" s="201">
        <v>0</v>
      </c>
      <c r="Z42">
        <v>0</v>
      </c>
      <c r="AA42" s="201">
        <v>11.69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58.58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</v>
      </c>
      <c r="AQ42" s="201">
        <v>14.27</v>
      </c>
      <c r="AR42" s="201">
        <v>19.7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74.930000000000007</v>
      </c>
      <c r="M43" s="201">
        <v>27.23</v>
      </c>
      <c r="N43" s="201">
        <v>35.15</v>
      </c>
      <c r="O43" s="201">
        <v>0</v>
      </c>
      <c r="P43" s="201">
        <v>26.64</v>
      </c>
      <c r="Q43" s="201">
        <v>3.55</v>
      </c>
      <c r="R43" s="201">
        <v>6.91</v>
      </c>
      <c r="S43" s="201">
        <v>4.29</v>
      </c>
      <c r="T43" s="201">
        <v>0</v>
      </c>
      <c r="U43" s="201">
        <v>49.95</v>
      </c>
      <c r="V43" s="201">
        <v>3.38</v>
      </c>
      <c r="W43" s="201">
        <v>13.11</v>
      </c>
      <c r="X43" s="201">
        <v>43.42</v>
      </c>
      <c r="Y43" s="201">
        <v>0</v>
      </c>
      <c r="Z43">
        <v>0</v>
      </c>
      <c r="AA43" s="201">
        <v>11.69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58.58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</v>
      </c>
      <c r="AQ43" s="201">
        <v>14.27</v>
      </c>
      <c r="AR43" s="201">
        <v>19.7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74.930000000000007</v>
      </c>
      <c r="M44" s="201">
        <v>27.23</v>
      </c>
      <c r="N44" s="201">
        <v>35.15</v>
      </c>
      <c r="O44" s="201">
        <v>0</v>
      </c>
      <c r="P44" s="201">
        <v>26.64</v>
      </c>
      <c r="Q44" s="201">
        <v>3.55</v>
      </c>
      <c r="R44" s="201">
        <v>6.91</v>
      </c>
      <c r="S44" s="201">
        <v>4.29</v>
      </c>
      <c r="T44" s="201">
        <v>0</v>
      </c>
      <c r="U44" s="201">
        <v>49.95</v>
      </c>
      <c r="V44" s="201">
        <v>3.38</v>
      </c>
      <c r="W44" s="201">
        <v>13.11</v>
      </c>
      <c r="X44" s="201">
        <v>43.42</v>
      </c>
      <c r="Y44" s="201">
        <v>0</v>
      </c>
      <c r="Z44">
        <v>0</v>
      </c>
      <c r="AA44" s="201">
        <v>11.69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58.58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</v>
      </c>
      <c r="AQ44" s="201">
        <v>14.27</v>
      </c>
      <c r="AR44" s="201">
        <v>19.7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74.930000000000007</v>
      </c>
      <c r="M45" s="201">
        <v>27.23</v>
      </c>
      <c r="N45" s="201">
        <v>35.15</v>
      </c>
      <c r="O45" s="201">
        <v>0</v>
      </c>
      <c r="P45" s="201">
        <v>26.64</v>
      </c>
      <c r="Q45" s="201">
        <v>3.55</v>
      </c>
      <c r="R45" s="201">
        <v>6.91</v>
      </c>
      <c r="S45" s="201">
        <v>4.29</v>
      </c>
      <c r="T45" s="201">
        <v>0</v>
      </c>
      <c r="U45" s="201">
        <v>49.95</v>
      </c>
      <c r="V45" s="201">
        <v>5.89</v>
      </c>
      <c r="W45" s="201">
        <v>13.11</v>
      </c>
      <c r="X45" s="201">
        <v>43.42</v>
      </c>
      <c r="Y45" s="201">
        <v>0</v>
      </c>
      <c r="Z45">
        <v>0</v>
      </c>
      <c r="AA45" s="201">
        <v>11.69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58.58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</v>
      </c>
      <c r="AQ45" s="201">
        <v>14.27</v>
      </c>
      <c r="AR45" s="201">
        <v>19.7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74.930000000000007</v>
      </c>
      <c r="M46" s="201">
        <v>27.23</v>
      </c>
      <c r="N46" s="201">
        <v>35.15</v>
      </c>
      <c r="O46" s="201">
        <v>0</v>
      </c>
      <c r="P46" s="201">
        <v>26.64</v>
      </c>
      <c r="Q46" s="201">
        <v>3.55</v>
      </c>
      <c r="R46" s="201">
        <v>6.91</v>
      </c>
      <c r="S46" s="201">
        <v>4.29</v>
      </c>
      <c r="T46" s="201">
        <v>0</v>
      </c>
      <c r="U46" s="201">
        <v>49.95</v>
      </c>
      <c r="V46" s="201">
        <v>6.16</v>
      </c>
      <c r="W46" s="201">
        <v>13.11</v>
      </c>
      <c r="X46" s="201">
        <v>43.42</v>
      </c>
      <c r="Y46" s="201">
        <v>0</v>
      </c>
      <c r="Z46">
        <v>0</v>
      </c>
      <c r="AA46" s="201">
        <v>11.69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58.58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</v>
      </c>
      <c r="AQ46" s="201">
        <v>14.27</v>
      </c>
      <c r="AR46" s="201">
        <v>19.7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74.930000000000007</v>
      </c>
      <c r="M47" s="201">
        <v>27.23</v>
      </c>
      <c r="N47" s="201">
        <v>35.15</v>
      </c>
      <c r="O47" s="201">
        <v>0</v>
      </c>
      <c r="P47" s="201">
        <v>26.64</v>
      </c>
      <c r="Q47" s="201">
        <v>3.55</v>
      </c>
      <c r="R47" s="201">
        <v>6.91</v>
      </c>
      <c r="S47" s="201">
        <v>4.29</v>
      </c>
      <c r="T47" s="201">
        <v>0</v>
      </c>
      <c r="U47" s="201">
        <v>49.95</v>
      </c>
      <c r="V47" s="201">
        <v>6.16</v>
      </c>
      <c r="W47" s="201">
        <v>13.11</v>
      </c>
      <c r="X47" s="201">
        <v>43.42</v>
      </c>
      <c r="Y47" s="201">
        <v>0</v>
      </c>
      <c r="Z47">
        <v>0</v>
      </c>
      <c r="AA47" s="201">
        <v>11.69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58.58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57.89</v>
      </c>
      <c r="AQ47" s="201">
        <v>14.27</v>
      </c>
      <c r="AR47" s="201">
        <v>19.7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74.930000000000007</v>
      </c>
      <c r="M48" s="201">
        <v>27.23</v>
      </c>
      <c r="N48" s="201">
        <v>35.15</v>
      </c>
      <c r="O48" s="201">
        <v>0</v>
      </c>
      <c r="P48" s="201">
        <v>26.64</v>
      </c>
      <c r="Q48" s="201">
        <v>3.55</v>
      </c>
      <c r="R48" s="201">
        <v>6.91</v>
      </c>
      <c r="S48" s="201">
        <v>4.29</v>
      </c>
      <c r="T48" s="201">
        <v>0</v>
      </c>
      <c r="U48" s="201">
        <v>49.95</v>
      </c>
      <c r="V48" s="201">
        <v>6.16</v>
      </c>
      <c r="W48" s="201">
        <v>13.11</v>
      </c>
      <c r="X48" s="201">
        <v>43.42</v>
      </c>
      <c r="Y48" s="201">
        <v>0</v>
      </c>
      <c r="Z48">
        <v>0</v>
      </c>
      <c r="AA48" s="201">
        <v>11.69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58.58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75.209999999999994</v>
      </c>
      <c r="AQ48" s="201">
        <v>14.27</v>
      </c>
      <c r="AR48" s="201">
        <v>20.2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74.930000000000007</v>
      </c>
      <c r="M49" s="201">
        <v>27.23</v>
      </c>
      <c r="N49" s="201">
        <v>35.15</v>
      </c>
      <c r="O49" s="201">
        <v>0</v>
      </c>
      <c r="P49" s="201">
        <v>26.64</v>
      </c>
      <c r="Q49" s="201">
        <v>3.55</v>
      </c>
      <c r="R49" s="201">
        <v>6.91</v>
      </c>
      <c r="S49" s="201">
        <v>4.29</v>
      </c>
      <c r="T49" s="201">
        <v>0</v>
      </c>
      <c r="U49" s="201">
        <v>49.95</v>
      </c>
      <c r="V49" s="201">
        <v>6.16</v>
      </c>
      <c r="W49" s="201">
        <v>13.11</v>
      </c>
      <c r="X49" s="201">
        <v>43.42</v>
      </c>
      <c r="Y49" s="201">
        <v>0</v>
      </c>
      <c r="Z49">
        <v>0</v>
      </c>
      <c r="AA49" s="201">
        <v>11.69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58.58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75.209999999999994</v>
      </c>
      <c r="AQ49" s="201">
        <v>14.27</v>
      </c>
      <c r="AR49" s="201">
        <v>20.7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4.9800000000000004</v>
      </c>
      <c r="L50" s="201">
        <v>74.930000000000007</v>
      </c>
      <c r="M50" s="201">
        <v>27.23</v>
      </c>
      <c r="N50" s="201">
        <v>35.15</v>
      </c>
      <c r="O50" s="201">
        <v>0</v>
      </c>
      <c r="P50" s="201">
        <v>26.64</v>
      </c>
      <c r="Q50" s="201">
        <v>3.55</v>
      </c>
      <c r="R50" s="201">
        <v>6.91</v>
      </c>
      <c r="S50" s="201">
        <v>4.29</v>
      </c>
      <c r="T50" s="201">
        <v>0</v>
      </c>
      <c r="U50" s="201">
        <v>49.95</v>
      </c>
      <c r="V50" s="201">
        <v>6.16</v>
      </c>
      <c r="W50" s="201">
        <v>13.11</v>
      </c>
      <c r="X50" s="201">
        <v>43.42</v>
      </c>
      <c r="Y50" s="201">
        <v>0</v>
      </c>
      <c r="Z50">
        <v>0</v>
      </c>
      <c r="AA50" s="201">
        <v>11.69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58.58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75.209999999999994</v>
      </c>
      <c r="AQ50" s="201">
        <v>14.27</v>
      </c>
      <c r="AR50" s="201">
        <v>20.7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4.9800000000000004</v>
      </c>
      <c r="L51" s="201">
        <v>74.930000000000007</v>
      </c>
      <c r="M51" s="201">
        <v>27.23</v>
      </c>
      <c r="N51" s="201">
        <v>35.15</v>
      </c>
      <c r="O51" s="201">
        <v>0</v>
      </c>
      <c r="P51" s="201">
        <v>26.64</v>
      </c>
      <c r="Q51" s="201">
        <v>5.08</v>
      </c>
      <c r="R51" s="201">
        <v>12.55</v>
      </c>
      <c r="S51" s="201">
        <v>7.82</v>
      </c>
      <c r="T51" s="201">
        <v>0</v>
      </c>
      <c r="U51" s="201">
        <v>49.95</v>
      </c>
      <c r="V51" s="201">
        <v>6.16</v>
      </c>
      <c r="W51" s="201">
        <v>13.11</v>
      </c>
      <c r="X51" s="201">
        <v>43.42</v>
      </c>
      <c r="Y51" s="201">
        <v>0</v>
      </c>
      <c r="Z51">
        <v>0</v>
      </c>
      <c r="AA51" s="201">
        <v>11.69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58.58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75.209999999999994</v>
      </c>
      <c r="AQ51" s="201">
        <v>14.27</v>
      </c>
      <c r="AR51" s="201">
        <v>20.7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4.9800000000000004</v>
      </c>
      <c r="L52" s="201">
        <v>74.930000000000007</v>
      </c>
      <c r="M52" s="201">
        <v>27.23</v>
      </c>
      <c r="N52" s="201">
        <v>35.15</v>
      </c>
      <c r="O52" s="201">
        <v>0</v>
      </c>
      <c r="P52" s="201">
        <v>26.64</v>
      </c>
      <c r="Q52" s="201">
        <v>5.08</v>
      </c>
      <c r="R52" s="201">
        <v>12.55</v>
      </c>
      <c r="S52" s="201">
        <v>7.82</v>
      </c>
      <c r="T52" s="201">
        <v>0</v>
      </c>
      <c r="U52" s="201">
        <v>49.95</v>
      </c>
      <c r="V52" s="201">
        <v>6.16</v>
      </c>
      <c r="W52" s="201">
        <v>13.11</v>
      </c>
      <c r="X52" s="201">
        <v>43.42</v>
      </c>
      <c r="Y52" s="201">
        <v>0</v>
      </c>
      <c r="Z52">
        <v>0</v>
      </c>
      <c r="AA52" s="201">
        <v>11.69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58.58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75.209999999999994</v>
      </c>
      <c r="AQ52" s="201">
        <v>26.7</v>
      </c>
      <c r="AR52" s="201">
        <v>20.7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74.930000000000007</v>
      </c>
      <c r="M53" s="201">
        <v>27.23</v>
      </c>
      <c r="N53" s="201">
        <v>35.15</v>
      </c>
      <c r="O53" s="201">
        <v>0</v>
      </c>
      <c r="P53" s="201">
        <v>26.64</v>
      </c>
      <c r="Q53" s="201">
        <v>5.08</v>
      </c>
      <c r="R53" s="201">
        <v>12.55</v>
      </c>
      <c r="S53" s="201">
        <v>7.82</v>
      </c>
      <c r="T53" s="201">
        <v>0</v>
      </c>
      <c r="U53" s="201">
        <v>49.95</v>
      </c>
      <c r="V53" s="201">
        <v>6.16</v>
      </c>
      <c r="W53" s="201">
        <v>13.11</v>
      </c>
      <c r="X53" s="201">
        <v>43.42</v>
      </c>
      <c r="Y53" s="201">
        <v>0</v>
      </c>
      <c r="Z53">
        <v>0</v>
      </c>
      <c r="AA53" s="201">
        <v>11.69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58.58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75.209999999999994</v>
      </c>
      <c r="AQ53" s="201">
        <v>26.7</v>
      </c>
      <c r="AR53" s="201">
        <v>20.7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74.930000000000007</v>
      </c>
      <c r="M54" s="201">
        <v>27.23</v>
      </c>
      <c r="N54" s="201">
        <v>35.15</v>
      </c>
      <c r="O54" s="201">
        <v>0</v>
      </c>
      <c r="P54" s="201">
        <v>26.64</v>
      </c>
      <c r="Q54" s="201">
        <v>5.08</v>
      </c>
      <c r="R54" s="201">
        <v>12.55</v>
      </c>
      <c r="S54" s="201">
        <v>7.82</v>
      </c>
      <c r="T54" s="201">
        <v>0</v>
      </c>
      <c r="U54" s="201">
        <v>49.95</v>
      </c>
      <c r="V54" s="201">
        <v>6.16</v>
      </c>
      <c r="W54" s="201">
        <v>13.11</v>
      </c>
      <c r="X54" s="201">
        <v>43.42</v>
      </c>
      <c r="Y54" s="201">
        <v>0</v>
      </c>
      <c r="Z54">
        <v>0</v>
      </c>
      <c r="AA54" s="201">
        <v>11.69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58.58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75.209999999999994</v>
      </c>
      <c r="AQ54" s="201">
        <v>26.7</v>
      </c>
      <c r="AR54" s="201">
        <v>20.7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4.9800000000000004</v>
      </c>
      <c r="L55" s="201">
        <v>74.930000000000007</v>
      </c>
      <c r="M55" s="201">
        <v>27.23</v>
      </c>
      <c r="N55" s="201">
        <v>35.15</v>
      </c>
      <c r="O55" s="201">
        <v>0</v>
      </c>
      <c r="P55" s="201">
        <v>26.64</v>
      </c>
      <c r="Q55" s="201">
        <v>5.08</v>
      </c>
      <c r="R55" s="201">
        <v>12.55</v>
      </c>
      <c r="S55" s="201">
        <v>7.82</v>
      </c>
      <c r="T55" s="201">
        <v>0</v>
      </c>
      <c r="U55" s="201">
        <v>49.95</v>
      </c>
      <c r="V55" s="201">
        <v>6.16</v>
      </c>
      <c r="W55" s="201">
        <v>13.11</v>
      </c>
      <c r="X55" s="201">
        <v>43.42</v>
      </c>
      <c r="Y55" s="201">
        <v>0</v>
      </c>
      <c r="Z55">
        <v>0</v>
      </c>
      <c r="AA55" s="201">
        <v>11.69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58.58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75.209999999999994</v>
      </c>
      <c r="AQ55" s="201">
        <v>26.7</v>
      </c>
      <c r="AR55" s="201">
        <v>20.7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4.9800000000000004</v>
      </c>
      <c r="L56" s="201">
        <v>74.930000000000007</v>
      </c>
      <c r="M56" s="201">
        <v>27.23</v>
      </c>
      <c r="N56" s="201">
        <v>35.15</v>
      </c>
      <c r="O56" s="201">
        <v>0</v>
      </c>
      <c r="P56" s="201">
        <v>26.64</v>
      </c>
      <c r="Q56" s="201">
        <v>5.08</v>
      </c>
      <c r="R56" s="201">
        <v>12.55</v>
      </c>
      <c r="S56" s="201">
        <v>7.82</v>
      </c>
      <c r="T56" s="201">
        <v>0</v>
      </c>
      <c r="U56" s="201">
        <v>49.95</v>
      </c>
      <c r="V56" s="201">
        <v>6.16</v>
      </c>
      <c r="W56" s="201">
        <v>13.11</v>
      </c>
      <c r="X56" s="201">
        <v>43.42</v>
      </c>
      <c r="Y56" s="201">
        <v>0</v>
      </c>
      <c r="Z56">
        <v>0</v>
      </c>
      <c r="AA56" s="201">
        <v>11.69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58.58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75.209999999999994</v>
      </c>
      <c r="AQ56" s="201">
        <v>26.7</v>
      </c>
      <c r="AR56" s="201">
        <v>20.7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4.9800000000000004</v>
      </c>
      <c r="L57" s="201">
        <v>74.930000000000007</v>
      </c>
      <c r="M57" s="201">
        <v>27.23</v>
      </c>
      <c r="N57" s="201">
        <v>35.15</v>
      </c>
      <c r="O57" s="201">
        <v>0</v>
      </c>
      <c r="P57" s="201">
        <v>27.37</v>
      </c>
      <c r="Q57" s="201">
        <v>5.08</v>
      </c>
      <c r="R57" s="201">
        <v>12.55</v>
      </c>
      <c r="S57" s="201">
        <v>7.82</v>
      </c>
      <c r="T57" s="201">
        <v>0</v>
      </c>
      <c r="U57" s="201">
        <v>49.95</v>
      </c>
      <c r="V57" s="201">
        <v>6.16</v>
      </c>
      <c r="W57" s="201">
        <v>13.11</v>
      </c>
      <c r="X57" s="201">
        <v>43.42</v>
      </c>
      <c r="Y57" s="201">
        <v>0</v>
      </c>
      <c r="Z57">
        <v>0</v>
      </c>
      <c r="AA57" s="201">
        <v>11.69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58.58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75.209999999999994</v>
      </c>
      <c r="AQ57" s="201">
        <v>26.7</v>
      </c>
      <c r="AR57" s="201">
        <v>21.2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117.34</v>
      </c>
      <c r="M58" s="201">
        <v>26.59</v>
      </c>
      <c r="N58" s="201">
        <v>34.479999999999997</v>
      </c>
      <c r="O58" s="201">
        <v>0</v>
      </c>
      <c r="P58" s="201">
        <v>26.15</v>
      </c>
      <c r="Q58" s="201">
        <v>5.08</v>
      </c>
      <c r="R58" s="201">
        <v>12.55</v>
      </c>
      <c r="S58" s="201">
        <v>7.82</v>
      </c>
      <c r="T58" s="201">
        <v>0</v>
      </c>
      <c r="U58" s="201">
        <v>49.95</v>
      </c>
      <c r="V58" s="201">
        <v>6.16</v>
      </c>
      <c r="W58" s="201">
        <v>13.11</v>
      </c>
      <c r="X58" s="201">
        <v>43.42</v>
      </c>
      <c r="Y58" s="201">
        <v>0</v>
      </c>
      <c r="Z58">
        <v>0</v>
      </c>
      <c r="AA58" s="201">
        <v>11.69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58.58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75.209999999999994</v>
      </c>
      <c r="AQ58" s="201">
        <v>26.7</v>
      </c>
      <c r="AR58" s="201">
        <v>21.7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146.44</v>
      </c>
      <c r="M59" s="201">
        <v>26.59</v>
      </c>
      <c r="N59" s="201">
        <v>34.479999999999997</v>
      </c>
      <c r="O59" s="201">
        <v>0</v>
      </c>
      <c r="P59" s="201">
        <v>26.98</v>
      </c>
      <c r="Q59" s="201">
        <v>5.08</v>
      </c>
      <c r="R59" s="201">
        <v>12.55</v>
      </c>
      <c r="S59" s="201">
        <v>7.81</v>
      </c>
      <c r="T59" s="201">
        <v>0</v>
      </c>
      <c r="U59" s="201">
        <v>49.95</v>
      </c>
      <c r="V59" s="201">
        <v>6.16</v>
      </c>
      <c r="W59" s="201">
        <v>13.11</v>
      </c>
      <c r="X59" s="201">
        <v>43.42</v>
      </c>
      <c r="Y59" s="201">
        <v>0</v>
      </c>
      <c r="Z59">
        <v>0</v>
      </c>
      <c r="AA59" s="201">
        <v>11.69</v>
      </c>
      <c r="AB59" s="201">
        <v>0</v>
      </c>
      <c r="AC59" s="201">
        <v>0</v>
      </c>
      <c r="AD59" s="201">
        <v>0</v>
      </c>
      <c r="AE59" s="201">
        <v>54.95</v>
      </c>
      <c r="AF59" s="201">
        <v>0</v>
      </c>
      <c r="AG59" s="201">
        <v>0</v>
      </c>
      <c r="AH59" s="201">
        <v>0</v>
      </c>
      <c r="AI59" s="201">
        <v>58.58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75.209999999999994</v>
      </c>
      <c r="AQ59" s="201">
        <v>26.7</v>
      </c>
      <c r="AR59" s="201">
        <v>21.7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97.94</v>
      </c>
      <c r="M60" s="201">
        <v>26.59</v>
      </c>
      <c r="N60" s="201">
        <v>34.479999999999997</v>
      </c>
      <c r="O60" s="201">
        <v>0</v>
      </c>
      <c r="P60" s="201">
        <v>26.98</v>
      </c>
      <c r="Q60" s="201">
        <v>5.08</v>
      </c>
      <c r="R60" s="201">
        <v>12.55</v>
      </c>
      <c r="S60" s="201">
        <v>7.81</v>
      </c>
      <c r="T60" s="201">
        <v>0</v>
      </c>
      <c r="U60" s="201">
        <v>49.95</v>
      </c>
      <c r="V60" s="201">
        <v>6.16</v>
      </c>
      <c r="W60" s="201">
        <v>13.11</v>
      </c>
      <c r="X60" s="201">
        <v>43.42</v>
      </c>
      <c r="Y60" s="201">
        <v>0</v>
      </c>
      <c r="Z60">
        <v>0</v>
      </c>
      <c r="AA60" s="201">
        <v>11.69</v>
      </c>
      <c r="AB60" s="201">
        <v>0</v>
      </c>
      <c r="AC60" s="201">
        <v>0</v>
      </c>
      <c r="AD60" s="201">
        <v>0</v>
      </c>
      <c r="AE60" s="201">
        <v>54.95</v>
      </c>
      <c r="AF60" s="201">
        <v>0</v>
      </c>
      <c r="AG60" s="201">
        <v>0</v>
      </c>
      <c r="AH60" s="201">
        <v>0</v>
      </c>
      <c r="AI60" s="201">
        <v>58.58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75.209999999999994</v>
      </c>
      <c r="AQ60" s="201">
        <v>26.7</v>
      </c>
      <c r="AR60" s="201">
        <v>21.7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7.78</v>
      </c>
      <c r="L61" s="201">
        <v>125.49</v>
      </c>
      <c r="M61" s="201">
        <v>26.59</v>
      </c>
      <c r="N61" s="201">
        <v>34.479999999999997</v>
      </c>
      <c r="O61" s="201">
        <v>0</v>
      </c>
      <c r="P61" s="201">
        <v>26.98</v>
      </c>
      <c r="Q61" s="201">
        <v>5.73</v>
      </c>
      <c r="R61" s="201">
        <v>12.55</v>
      </c>
      <c r="S61" s="201">
        <v>7.81</v>
      </c>
      <c r="T61" s="201">
        <v>0</v>
      </c>
      <c r="U61" s="201">
        <v>49.95</v>
      </c>
      <c r="V61" s="201">
        <v>6.16</v>
      </c>
      <c r="W61" s="201">
        <v>13.11</v>
      </c>
      <c r="X61" s="201">
        <v>43.42</v>
      </c>
      <c r="Y61" s="201">
        <v>0</v>
      </c>
      <c r="Z61">
        <v>0</v>
      </c>
      <c r="AA61" s="201">
        <v>11.69</v>
      </c>
      <c r="AB61" s="201">
        <v>0</v>
      </c>
      <c r="AC61" s="201">
        <v>0</v>
      </c>
      <c r="AD61" s="201">
        <v>0</v>
      </c>
      <c r="AE61" s="201">
        <v>54.95</v>
      </c>
      <c r="AF61" s="201">
        <v>0</v>
      </c>
      <c r="AG61" s="201">
        <v>0</v>
      </c>
      <c r="AH61" s="201">
        <v>0</v>
      </c>
      <c r="AI61" s="201">
        <v>58.58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75.209999999999994</v>
      </c>
      <c r="AQ61" s="201">
        <v>26.7</v>
      </c>
      <c r="AR61" s="201">
        <v>21.7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7.94</v>
      </c>
      <c r="L62" s="201">
        <v>146.44999999999999</v>
      </c>
      <c r="M62" s="201">
        <v>26.59</v>
      </c>
      <c r="N62" s="201">
        <v>34.479999999999997</v>
      </c>
      <c r="O62" s="201">
        <v>0</v>
      </c>
      <c r="P62" s="201">
        <v>26.98</v>
      </c>
      <c r="Q62" s="201">
        <v>5.97</v>
      </c>
      <c r="R62" s="201">
        <v>12.55</v>
      </c>
      <c r="S62" s="201">
        <v>7.81</v>
      </c>
      <c r="T62" s="201">
        <v>0</v>
      </c>
      <c r="U62" s="201">
        <v>49.95</v>
      </c>
      <c r="V62" s="201">
        <v>6.16</v>
      </c>
      <c r="W62" s="201">
        <v>13.11</v>
      </c>
      <c r="X62" s="201">
        <v>43.42</v>
      </c>
      <c r="Y62" s="201">
        <v>0</v>
      </c>
      <c r="Z62">
        <v>0</v>
      </c>
      <c r="AA62" s="201">
        <v>11.69</v>
      </c>
      <c r="AB62" s="201">
        <v>0</v>
      </c>
      <c r="AC62" s="201">
        <v>0</v>
      </c>
      <c r="AD62" s="201">
        <v>0</v>
      </c>
      <c r="AE62" s="201">
        <v>54.95</v>
      </c>
      <c r="AF62" s="201">
        <v>0</v>
      </c>
      <c r="AG62" s="201">
        <v>0</v>
      </c>
      <c r="AH62" s="201">
        <v>0</v>
      </c>
      <c r="AI62" s="201">
        <v>58.58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75.209999999999994</v>
      </c>
      <c r="AQ62" s="201">
        <v>26.7</v>
      </c>
      <c r="AR62" s="201">
        <v>21.7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8.6999999999999993</v>
      </c>
      <c r="L63" s="201">
        <v>217.1</v>
      </c>
      <c r="M63" s="201">
        <v>26.59</v>
      </c>
      <c r="N63" s="201">
        <v>34.479999999999997</v>
      </c>
      <c r="O63" s="201">
        <v>0</v>
      </c>
      <c r="P63" s="201">
        <v>26.98</v>
      </c>
      <c r="Q63" s="201">
        <v>6.47</v>
      </c>
      <c r="R63" s="201">
        <v>12.55</v>
      </c>
      <c r="S63" s="201">
        <v>7.81</v>
      </c>
      <c r="T63" s="201">
        <v>0</v>
      </c>
      <c r="U63" s="201">
        <v>49.95</v>
      </c>
      <c r="V63" s="201">
        <v>6.16</v>
      </c>
      <c r="W63" s="201">
        <v>13.11</v>
      </c>
      <c r="X63" s="201">
        <v>43.42</v>
      </c>
      <c r="Y63" s="201">
        <v>0</v>
      </c>
      <c r="Z63">
        <v>0</v>
      </c>
      <c r="AA63" s="201">
        <v>11.69</v>
      </c>
      <c r="AB63" s="201">
        <v>0</v>
      </c>
      <c r="AC63" s="201">
        <v>0</v>
      </c>
      <c r="AD63" s="201">
        <v>0</v>
      </c>
      <c r="AE63" s="201">
        <v>54.95</v>
      </c>
      <c r="AF63" s="201">
        <v>0</v>
      </c>
      <c r="AG63" s="201">
        <v>0</v>
      </c>
      <c r="AH63" s="201">
        <v>0</v>
      </c>
      <c r="AI63" s="201">
        <v>58.58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75.209999999999994</v>
      </c>
      <c r="AQ63" s="201">
        <v>26.7</v>
      </c>
      <c r="AR63" s="201">
        <v>21.7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217.1</v>
      </c>
      <c r="M64" s="201">
        <v>26.59</v>
      </c>
      <c r="N64" s="201">
        <v>34.479999999999997</v>
      </c>
      <c r="O64" s="201">
        <v>0</v>
      </c>
      <c r="P64" s="201">
        <v>26.98</v>
      </c>
      <c r="Q64" s="201">
        <v>6.47</v>
      </c>
      <c r="R64" s="201">
        <v>12.55</v>
      </c>
      <c r="S64" s="201">
        <v>7.81</v>
      </c>
      <c r="T64" s="201">
        <v>0</v>
      </c>
      <c r="U64" s="201">
        <v>49.95</v>
      </c>
      <c r="V64" s="201">
        <v>6.16</v>
      </c>
      <c r="W64" s="201">
        <v>13.11</v>
      </c>
      <c r="X64" s="201">
        <v>43.42</v>
      </c>
      <c r="Y64" s="201">
        <v>0</v>
      </c>
      <c r="Z64">
        <v>0</v>
      </c>
      <c r="AA64" s="201">
        <v>11.69</v>
      </c>
      <c r="AB64" s="201">
        <v>0</v>
      </c>
      <c r="AC64" s="201">
        <v>0</v>
      </c>
      <c r="AD64" s="201">
        <v>0</v>
      </c>
      <c r="AE64" s="201">
        <v>54.95</v>
      </c>
      <c r="AF64" s="201">
        <v>0</v>
      </c>
      <c r="AG64" s="201">
        <v>0</v>
      </c>
      <c r="AH64" s="201">
        <v>0</v>
      </c>
      <c r="AI64" s="201">
        <v>58.58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75.209999999999994</v>
      </c>
      <c r="AQ64" s="201">
        <v>26.7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217.1</v>
      </c>
      <c r="M65" s="201">
        <v>26.59</v>
      </c>
      <c r="N65" s="201">
        <v>34.479999999999997</v>
      </c>
      <c r="O65" s="201">
        <v>0</v>
      </c>
      <c r="P65" s="201">
        <v>26.98</v>
      </c>
      <c r="Q65" s="201">
        <v>6.47</v>
      </c>
      <c r="R65" s="201">
        <v>12.55</v>
      </c>
      <c r="S65" s="201">
        <v>7.81</v>
      </c>
      <c r="T65" s="201">
        <v>0</v>
      </c>
      <c r="U65" s="201">
        <v>49.95</v>
      </c>
      <c r="V65" s="201">
        <v>6.16</v>
      </c>
      <c r="W65" s="201">
        <v>13.11</v>
      </c>
      <c r="X65" s="201">
        <v>43.42</v>
      </c>
      <c r="Y65" s="201">
        <v>0</v>
      </c>
      <c r="Z65">
        <v>0</v>
      </c>
      <c r="AA65" s="201">
        <v>11.69</v>
      </c>
      <c r="AB65" s="201">
        <v>0</v>
      </c>
      <c r="AC65" s="201">
        <v>0</v>
      </c>
      <c r="AD65" s="201">
        <v>0</v>
      </c>
      <c r="AE65" s="201">
        <v>54.95</v>
      </c>
      <c r="AF65" s="201">
        <v>0</v>
      </c>
      <c r="AG65" s="201">
        <v>0</v>
      </c>
      <c r="AH65" s="201">
        <v>0</v>
      </c>
      <c r="AI65" s="201">
        <v>58.58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75.209999999999994</v>
      </c>
      <c r="AQ65" s="201">
        <v>26.7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217.1</v>
      </c>
      <c r="M66" s="201">
        <v>26.59</v>
      </c>
      <c r="N66" s="201">
        <v>34.479999999999997</v>
      </c>
      <c r="O66" s="201">
        <v>0</v>
      </c>
      <c r="P66" s="201">
        <v>26.98</v>
      </c>
      <c r="Q66" s="201">
        <v>6.47</v>
      </c>
      <c r="R66" s="201">
        <v>12.55</v>
      </c>
      <c r="S66" s="201">
        <v>7.81</v>
      </c>
      <c r="T66" s="201">
        <v>0</v>
      </c>
      <c r="U66" s="201">
        <v>49.95</v>
      </c>
      <c r="V66" s="201">
        <v>6.16</v>
      </c>
      <c r="W66" s="201">
        <v>13.11</v>
      </c>
      <c r="X66" s="201">
        <v>43.42</v>
      </c>
      <c r="Y66" s="201">
        <v>0</v>
      </c>
      <c r="Z66">
        <v>0</v>
      </c>
      <c r="AA66" s="201">
        <v>11.69</v>
      </c>
      <c r="AB66" s="201">
        <v>0</v>
      </c>
      <c r="AC66" s="201">
        <v>0</v>
      </c>
      <c r="AD66" s="201">
        <v>0</v>
      </c>
      <c r="AE66" s="201">
        <v>54.95</v>
      </c>
      <c r="AF66" s="201">
        <v>0</v>
      </c>
      <c r="AG66" s="201">
        <v>0</v>
      </c>
      <c r="AH66" s="201">
        <v>0</v>
      </c>
      <c r="AI66" s="201">
        <v>58.58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75.209999999999994</v>
      </c>
      <c r="AQ66" s="201">
        <v>26.7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217.1</v>
      </c>
      <c r="M67" s="201">
        <v>26.59</v>
      </c>
      <c r="N67" s="201">
        <v>34.479999999999997</v>
      </c>
      <c r="O67" s="201">
        <v>0</v>
      </c>
      <c r="P67" s="201">
        <v>26.98</v>
      </c>
      <c r="Q67" s="201">
        <v>6.47</v>
      </c>
      <c r="R67" s="201">
        <v>12.55</v>
      </c>
      <c r="S67" s="201">
        <v>7.81</v>
      </c>
      <c r="T67" s="201">
        <v>0</v>
      </c>
      <c r="U67" s="201">
        <v>49.95</v>
      </c>
      <c r="V67" s="201">
        <v>6.16</v>
      </c>
      <c r="W67" s="201">
        <v>13.11</v>
      </c>
      <c r="X67" s="201">
        <v>43.42</v>
      </c>
      <c r="Y67" s="201">
        <v>0</v>
      </c>
      <c r="Z67">
        <v>0</v>
      </c>
      <c r="AA67" s="201">
        <v>11.69</v>
      </c>
      <c r="AB67" s="201">
        <v>0</v>
      </c>
      <c r="AC67" s="201">
        <v>0</v>
      </c>
      <c r="AD67" s="201">
        <v>0</v>
      </c>
      <c r="AE67" s="201">
        <v>54.95</v>
      </c>
      <c r="AF67" s="201">
        <v>0</v>
      </c>
      <c r="AG67" s="201">
        <v>0</v>
      </c>
      <c r="AH67" s="201">
        <v>0</v>
      </c>
      <c r="AI67" s="201">
        <v>58.58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75.209999999999994</v>
      </c>
      <c r="AQ67" s="201">
        <v>26.7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217.1</v>
      </c>
      <c r="M68" s="201">
        <v>26.59</v>
      </c>
      <c r="N68" s="201">
        <v>34.479999999999997</v>
      </c>
      <c r="O68" s="201">
        <v>0</v>
      </c>
      <c r="P68" s="201">
        <v>26.98</v>
      </c>
      <c r="Q68" s="201">
        <v>6.47</v>
      </c>
      <c r="R68" s="201">
        <v>12.55</v>
      </c>
      <c r="S68" s="201">
        <v>7.81</v>
      </c>
      <c r="T68" s="201">
        <v>0</v>
      </c>
      <c r="U68" s="201">
        <v>49.95</v>
      </c>
      <c r="V68" s="201">
        <v>6.16</v>
      </c>
      <c r="W68" s="201">
        <v>13.11</v>
      </c>
      <c r="X68" s="201">
        <v>43.42</v>
      </c>
      <c r="Y68" s="201">
        <v>0</v>
      </c>
      <c r="Z68">
        <v>0</v>
      </c>
      <c r="AA68" s="201">
        <v>11.69</v>
      </c>
      <c r="AB68" s="201">
        <v>0</v>
      </c>
      <c r="AC68" s="201">
        <v>0</v>
      </c>
      <c r="AD68" s="201">
        <v>0</v>
      </c>
      <c r="AE68" s="201">
        <v>54.95</v>
      </c>
      <c r="AF68" s="201">
        <v>0</v>
      </c>
      <c r="AG68" s="201">
        <v>0</v>
      </c>
      <c r="AH68" s="201">
        <v>0</v>
      </c>
      <c r="AI68" s="201">
        <v>58.58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75.209999999999994</v>
      </c>
      <c r="AQ68" s="201">
        <v>26.7</v>
      </c>
      <c r="AR68" s="201">
        <v>22.2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217.1</v>
      </c>
      <c r="M69" s="201">
        <v>26.59</v>
      </c>
      <c r="N69" s="201">
        <v>34.479999999999997</v>
      </c>
      <c r="O69" s="201">
        <v>0</v>
      </c>
      <c r="P69" s="201">
        <v>26.98</v>
      </c>
      <c r="Q69" s="201">
        <v>6.47</v>
      </c>
      <c r="R69" s="201">
        <v>12.55</v>
      </c>
      <c r="S69" s="201">
        <v>7.81</v>
      </c>
      <c r="T69" s="201">
        <v>0</v>
      </c>
      <c r="U69" s="201">
        <v>49.95</v>
      </c>
      <c r="V69" s="201">
        <v>6.16</v>
      </c>
      <c r="W69" s="201">
        <v>13.11</v>
      </c>
      <c r="X69" s="201">
        <v>43.42</v>
      </c>
      <c r="Y69" s="201">
        <v>0</v>
      </c>
      <c r="Z69">
        <v>0</v>
      </c>
      <c r="AA69" s="201">
        <v>11.69</v>
      </c>
      <c r="AB69" s="201">
        <v>0</v>
      </c>
      <c r="AC69" s="201">
        <v>0</v>
      </c>
      <c r="AD69" s="201">
        <v>0</v>
      </c>
      <c r="AE69" s="201">
        <v>54.95</v>
      </c>
      <c r="AF69" s="201">
        <v>0</v>
      </c>
      <c r="AG69" s="201">
        <v>0</v>
      </c>
      <c r="AH69" s="201">
        <v>0</v>
      </c>
      <c r="AI69" s="201">
        <v>58.58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75.209999999999994</v>
      </c>
      <c r="AQ69" s="201">
        <v>26.7</v>
      </c>
      <c r="AR69" s="201">
        <v>22.2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217.1</v>
      </c>
      <c r="M70" s="201">
        <v>26.59</v>
      </c>
      <c r="N70" s="201">
        <v>34.479999999999997</v>
      </c>
      <c r="O70" s="201">
        <v>0</v>
      </c>
      <c r="P70" s="201">
        <v>26.98</v>
      </c>
      <c r="Q70" s="201">
        <v>6.47</v>
      </c>
      <c r="R70" s="201">
        <v>12.55</v>
      </c>
      <c r="S70" s="201">
        <v>7.81</v>
      </c>
      <c r="T70" s="201">
        <v>0</v>
      </c>
      <c r="U70" s="201">
        <v>49.95</v>
      </c>
      <c r="V70" s="201">
        <v>6.16</v>
      </c>
      <c r="W70" s="201">
        <v>13.11</v>
      </c>
      <c r="X70" s="201">
        <v>43.42</v>
      </c>
      <c r="Y70" s="201">
        <v>0</v>
      </c>
      <c r="Z70">
        <v>0</v>
      </c>
      <c r="AA70" s="201">
        <v>11.69</v>
      </c>
      <c r="AB70" s="201">
        <v>0</v>
      </c>
      <c r="AC70" s="201">
        <v>0</v>
      </c>
      <c r="AD70" s="201">
        <v>0</v>
      </c>
      <c r="AE70" s="201">
        <v>54.95</v>
      </c>
      <c r="AF70" s="201">
        <v>0</v>
      </c>
      <c r="AG70" s="201">
        <v>0</v>
      </c>
      <c r="AH70" s="201">
        <v>0</v>
      </c>
      <c r="AI70" s="201">
        <v>58.58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75.209999999999994</v>
      </c>
      <c r="AQ70" s="201">
        <v>26.7</v>
      </c>
      <c r="AR70" s="201">
        <v>22.2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192.98</v>
      </c>
      <c r="M71" s="201">
        <v>26.59</v>
      </c>
      <c r="N71" s="201">
        <v>34.479999999999997</v>
      </c>
      <c r="O71" s="201">
        <v>0</v>
      </c>
      <c r="P71" s="201">
        <v>26.98</v>
      </c>
      <c r="Q71" s="201">
        <v>6.47</v>
      </c>
      <c r="R71" s="201">
        <v>12.55</v>
      </c>
      <c r="S71" s="201">
        <v>7.81</v>
      </c>
      <c r="T71" s="201">
        <v>0</v>
      </c>
      <c r="U71" s="201">
        <v>49.95</v>
      </c>
      <c r="V71" s="201">
        <v>6.16</v>
      </c>
      <c r="W71" s="201">
        <v>13.11</v>
      </c>
      <c r="X71" s="201">
        <v>43.42</v>
      </c>
      <c r="Y71" s="201">
        <v>0</v>
      </c>
      <c r="Z71">
        <v>0</v>
      </c>
      <c r="AA71" s="201">
        <v>11.69</v>
      </c>
      <c r="AB71" s="201">
        <v>0</v>
      </c>
      <c r="AC71" s="201">
        <v>0</v>
      </c>
      <c r="AD71" s="201">
        <v>0</v>
      </c>
      <c r="AE71" s="201">
        <v>54.95</v>
      </c>
      <c r="AF71" s="201">
        <v>0</v>
      </c>
      <c r="AG71" s="201">
        <v>0</v>
      </c>
      <c r="AH71" s="201">
        <v>0</v>
      </c>
      <c r="AI71" s="201">
        <v>58.58</v>
      </c>
      <c r="AJ71" s="201">
        <v>0</v>
      </c>
      <c r="AK71" s="201">
        <v>0</v>
      </c>
      <c r="AL71" s="201">
        <v>0</v>
      </c>
      <c r="AM71" s="201">
        <v>0</v>
      </c>
      <c r="AN71" s="201">
        <v>6.53</v>
      </c>
      <c r="AO71">
        <v>0</v>
      </c>
      <c r="AP71" s="201">
        <v>75.209999999999994</v>
      </c>
      <c r="AQ71" s="201">
        <v>26.7</v>
      </c>
      <c r="AR71" s="201">
        <v>20.010000000000002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241.22</v>
      </c>
      <c r="M72" s="201">
        <v>26.59</v>
      </c>
      <c r="N72" s="201">
        <v>34.479999999999997</v>
      </c>
      <c r="O72" s="201">
        <v>0</v>
      </c>
      <c r="P72" s="201">
        <v>26.98</v>
      </c>
      <c r="Q72" s="201">
        <v>6.47</v>
      </c>
      <c r="R72" s="201">
        <v>12.55</v>
      </c>
      <c r="S72" s="201">
        <v>7.81</v>
      </c>
      <c r="T72" s="201">
        <v>0</v>
      </c>
      <c r="U72" s="201">
        <v>49.95</v>
      </c>
      <c r="V72" s="201">
        <v>6.16</v>
      </c>
      <c r="W72" s="201">
        <v>13.11</v>
      </c>
      <c r="X72" s="201">
        <v>43.42</v>
      </c>
      <c r="Y72" s="201">
        <v>0</v>
      </c>
      <c r="Z72">
        <v>0</v>
      </c>
      <c r="AA72" s="201">
        <v>11.69</v>
      </c>
      <c r="AB72" s="201">
        <v>0</v>
      </c>
      <c r="AC72" s="201">
        <v>0</v>
      </c>
      <c r="AD72" s="201">
        <v>0</v>
      </c>
      <c r="AE72" s="201">
        <v>54.95</v>
      </c>
      <c r="AF72" s="201">
        <v>0</v>
      </c>
      <c r="AG72" s="201">
        <v>0</v>
      </c>
      <c r="AH72" s="201">
        <v>0</v>
      </c>
      <c r="AI72" s="201">
        <v>58.58</v>
      </c>
      <c r="AJ72" s="201">
        <v>0</v>
      </c>
      <c r="AK72" s="201">
        <v>0</v>
      </c>
      <c r="AL72" s="201">
        <v>0</v>
      </c>
      <c r="AM72" s="201">
        <v>0</v>
      </c>
      <c r="AN72" s="201">
        <v>6.53</v>
      </c>
      <c r="AO72">
        <v>0</v>
      </c>
      <c r="AP72" s="201">
        <v>75.209999999999994</v>
      </c>
      <c r="AQ72" s="201">
        <v>26.7</v>
      </c>
      <c r="AR72" s="201">
        <v>16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192.98</v>
      </c>
      <c r="M73" s="201">
        <v>26.59</v>
      </c>
      <c r="N73" s="201">
        <v>34.479999999999997</v>
      </c>
      <c r="O73" s="201">
        <v>0</v>
      </c>
      <c r="P73" s="201">
        <v>26.98</v>
      </c>
      <c r="Q73" s="201">
        <v>6.47</v>
      </c>
      <c r="R73" s="201">
        <v>12.55</v>
      </c>
      <c r="S73" s="201">
        <v>7.81</v>
      </c>
      <c r="T73" s="201">
        <v>0</v>
      </c>
      <c r="U73" s="201">
        <v>49.95</v>
      </c>
      <c r="V73" s="201">
        <v>6.16</v>
      </c>
      <c r="W73" s="201">
        <v>13.11</v>
      </c>
      <c r="X73" s="201">
        <v>43.42</v>
      </c>
      <c r="Y73" s="201">
        <v>0</v>
      </c>
      <c r="Z73">
        <v>0</v>
      </c>
      <c r="AA73" s="201">
        <v>11.69</v>
      </c>
      <c r="AB73" s="201">
        <v>0</v>
      </c>
      <c r="AC73" s="201">
        <v>0</v>
      </c>
      <c r="AD73" s="201">
        <v>0</v>
      </c>
      <c r="AE73" s="201">
        <v>54.95</v>
      </c>
      <c r="AF73" s="201">
        <v>0</v>
      </c>
      <c r="AG73" s="201">
        <v>0</v>
      </c>
      <c r="AH73" s="201">
        <v>0</v>
      </c>
      <c r="AI73" s="201">
        <v>58.58</v>
      </c>
      <c r="AJ73" s="201">
        <v>0</v>
      </c>
      <c r="AK73" s="201">
        <v>0</v>
      </c>
      <c r="AL73" s="201">
        <v>0</v>
      </c>
      <c r="AM73" s="201">
        <v>0</v>
      </c>
      <c r="AN73" s="201">
        <v>6.53</v>
      </c>
      <c r="AO73">
        <v>0</v>
      </c>
      <c r="AP73" s="201">
        <v>75.209999999999994</v>
      </c>
      <c r="AQ73" s="201">
        <v>26.7</v>
      </c>
      <c r="AR73" s="201">
        <v>10.130000000000001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173.68</v>
      </c>
      <c r="M74" s="201">
        <v>26.59</v>
      </c>
      <c r="N74" s="201">
        <v>34.479999999999997</v>
      </c>
      <c r="O74" s="201">
        <v>0</v>
      </c>
      <c r="P74" s="201">
        <v>26.98</v>
      </c>
      <c r="Q74" s="201">
        <v>6.47</v>
      </c>
      <c r="R74" s="201">
        <v>12.55</v>
      </c>
      <c r="S74" s="201">
        <v>7.81</v>
      </c>
      <c r="T74" s="201">
        <v>0</v>
      </c>
      <c r="U74" s="201">
        <v>49.95</v>
      </c>
      <c r="V74" s="201">
        <v>6.16</v>
      </c>
      <c r="W74" s="201">
        <v>13.11</v>
      </c>
      <c r="X74" s="201">
        <v>43.42</v>
      </c>
      <c r="Y74" s="201">
        <v>0</v>
      </c>
      <c r="Z74">
        <v>0</v>
      </c>
      <c r="AA74" s="201">
        <v>11.69</v>
      </c>
      <c r="AB74" s="201">
        <v>0</v>
      </c>
      <c r="AC74" s="201">
        <v>0</v>
      </c>
      <c r="AD74" s="201">
        <v>0</v>
      </c>
      <c r="AE74" s="201">
        <v>54.95</v>
      </c>
      <c r="AF74" s="201">
        <v>0</v>
      </c>
      <c r="AG74" s="201">
        <v>0</v>
      </c>
      <c r="AH74" s="201">
        <v>0</v>
      </c>
      <c r="AI74" s="201">
        <v>58.58</v>
      </c>
      <c r="AJ74" s="201">
        <v>0</v>
      </c>
      <c r="AK74" s="201">
        <v>0</v>
      </c>
      <c r="AL74" s="201">
        <v>0</v>
      </c>
      <c r="AM74" s="201">
        <v>0</v>
      </c>
      <c r="AN74" s="201">
        <v>6.53</v>
      </c>
      <c r="AO74">
        <v>0</v>
      </c>
      <c r="AP74" s="201">
        <v>75.209999999999994</v>
      </c>
      <c r="AQ74" s="201">
        <v>26.7</v>
      </c>
      <c r="AR74" s="201">
        <v>6.04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148.13999999999999</v>
      </c>
      <c r="M75" s="201">
        <v>26.59</v>
      </c>
      <c r="N75" s="201">
        <v>34.479999999999997</v>
      </c>
      <c r="O75" s="201">
        <v>0</v>
      </c>
      <c r="P75" s="201">
        <v>26.98</v>
      </c>
      <c r="Q75" s="201">
        <v>6.47</v>
      </c>
      <c r="R75" s="201">
        <v>12.55</v>
      </c>
      <c r="S75" s="201">
        <v>7.81</v>
      </c>
      <c r="T75" s="201">
        <v>0</v>
      </c>
      <c r="U75" s="201">
        <v>49.95</v>
      </c>
      <c r="V75" s="201">
        <v>6.16</v>
      </c>
      <c r="W75" s="201">
        <v>13.11</v>
      </c>
      <c r="X75" s="201">
        <v>43.42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58.58</v>
      </c>
      <c r="AJ75" s="201">
        <v>0</v>
      </c>
      <c r="AK75" s="201">
        <v>0</v>
      </c>
      <c r="AL75" s="201">
        <v>0</v>
      </c>
      <c r="AM75" s="201">
        <v>0</v>
      </c>
      <c r="AN75" s="201">
        <v>6.53</v>
      </c>
      <c r="AO75">
        <v>0</v>
      </c>
      <c r="AP75" s="201">
        <v>75.209999999999994</v>
      </c>
      <c r="AQ75" s="201">
        <v>26.7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96.49</v>
      </c>
      <c r="M76" s="201">
        <v>26.59</v>
      </c>
      <c r="N76" s="201">
        <v>34.479999999999997</v>
      </c>
      <c r="O76" s="201">
        <v>0</v>
      </c>
      <c r="P76" s="201">
        <v>26.98</v>
      </c>
      <c r="Q76" s="201">
        <v>6.47</v>
      </c>
      <c r="R76" s="201">
        <v>12.55</v>
      </c>
      <c r="S76" s="201">
        <v>7.81</v>
      </c>
      <c r="T76" s="201">
        <v>0</v>
      </c>
      <c r="U76" s="201">
        <v>49.95</v>
      </c>
      <c r="V76" s="201">
        <v>6.16</v>
      </c>
      <c r="W76" s="201">
        <v>8.35</v>
      </c>
      <c r="X76" s="201">
        <v>43.42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58.58</v>
      </c>
      <c r="AJ76" s="201">
        <v>0</v>
      </c>
      <c r="AK76" s="201">
        <v>0</v>
      </c>
      <c r="AL76" s="201">
        <v>0</v>
      </c>
      <c r="AM76" s="201">
        <v>0</v>
      </c>
      <c r="AN76" s="201">
        <v>6.53</v>
      </c>
      <c r="AO76">
        <v>0</v>
      </c>
      <c r="AP76" s="201">
        <v>75.209999999999994</v>
      </c>
      <c r="AQ76" s="201">
        <v>26.7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192.98</v>
      </c>
      <c r="M77" s="201">
        <v>26.59</v>
      </c>
      <c r="N77" s="201">
        <v>34.479999999999997</v>
      </c>
      <c r="O77" s="201">
        <v>0</v>
      </c>
      <c r="P77" s="201">
        <v>26.98</v>
      </c>
      <c r="Q77" s="201">
        <v>6.47</v>
      </c>
      <c r="R77" s="201">
        <v>12.55</v>
      </c>
      <c r="S77" s="201">
        <v>7.81</v>
      </c>
      <c r="T77" s="201">
        <v>0</v>
      </c>
      <c r="U77" s="201">
        <v>49.95</v>
      </c>
      <c r="V77" s="201">
        <v>6.16</v>
      </c>
      <c r="W77" s="201">
        <v>8.35</v>
      </c>
      <c r="X77" s="201">
        <v>43.42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54.53</v>
      </c>
      <c r="AJ77" s="201">
        <v>0</v>
      </c>
      <c r="AK77" s="201">
        <v>0</v>
      </c>
      <c r="AL77" s="201">
        <v>0</v>
      </c>
      <c r="AM77" s="201">
        <v>0</v>
      </c>
      <c r="AN77" s="201">
        <v>6.53</v>
      </c>
      <c r="AO77">
        <v>0</v>
      </c>
      <c r="AP77" s="201">
        <v>75.209999999999994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289.47000000000003</v>
      </c>
      <c r="M78" s="201">
        <v>26.59</v>
      </c>
      <c r="N78" s="201">
        <v>34.479999999999997</v>
      </c>
      <c r="O78" s="201">
        <v>0</v>
      </c>
      <c r="P78" s="201">
        <v>26.98</v>
      </c>
      <c r="Q78" s="201">
        <v>6.47</v>
      </c>
      <c r="R78" s="201">
        <v>12.55</v>
      </c>
      <c r="S78" s="201">
        <v>7.81</v>
      </c>
      <c r="T78" s="201">
        <v>0</v>
      </c>
      <c r="U78" s="201">
        <v>49.95</v>
      </c>
      <c r="V78" s="201">
        <v>6.16</v>
      </c>
      <c r="W78" s="201">
        <v>8.35</v>
      </c>
      <c r="X78" s="201">
        <v>43.42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54.53</v>
      </c>
      <c r="AJ78" s="201">
        <v>0</v>
      </c>
      <c r="AK78" s="201">
        <v>0</v>
      </c>
      <c r="AL78" s="201">
        <v>0</v>
      </c>
      <c r="AM78" s="201">
        <v>0</v>
      </c>
      <c r="AN78" s="201">
        <v>6.53</v>
      </c>
      <c r="AO78">
        <v>0</v>
      </c>
      <c r="AP78" s="201">
        <v>75.209999999999994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11.65</v>
      </c>
      <c r="E79" s="201">
        <v>0</v>
      </c>
      <c r="F79" s="201">
        <v>0</v>
      </c>
      <c r="G79" s="201">
        <v>18.32</v>
      </c>
      <c r="H79" s="201">
        <v>0</v>
      </c>
      <c r="I79" s="201">
        <v>0</v>
      </c>
      <c r="J79" s="201">
        <v>16.55</v>
      </c>
      <c r="K79" s="201">
        <v>9.0399999999999991</v>
      </c>
      <c r="L79" s="201">
        <v>317.95</v>
      </c>
      <c r="M79" s="201">
        <v>26.59</v>
      </c>
      <c r="N79" s="201">
        <v>34.479999999999997</v>
      </c>
      <c r="O79" s="201">
        <v>0</v>
      </c>
      <c r="P79" s="201">
        <v>26.98</v>
      </c>
      <c r="Q79" s="201">
        <v>6.35</v>
      </c>
      <c r="R79" s="201">
        <v>12.19</v>
      </c>
      <c r="S79" s="201">
        <v>7.64</v>
      </c>
      <c r="T79" s="201">
        <v>0</v>
      </c>
      <c r="U79" s="201">
        <v>49.95</v>
      </c>
      <c r="V79" s="201">
        <v>6.16</v>
      </c>
      <c r="W79" s="201">
        <v>13.11</v>
      </c>
      <c r="X79" s="201">
        <v>43.42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6.53</v>
      </c>
      <c r="AO79">
        <v>0</v>
      </c>
      <c r="AP79" s="201">
        <v>75.209999999999994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11.65</v>
      </c>
      <c r="E80" s="201">
        <v>0</v>
      </c>
      <c r="F80" s="201">
        <v>0</v>
      </c>
      <c r="G80" s="201">
        <v>18.32</v>
      </c>
      <c r="H80" s="201">
        <v>0</v>
      </c>
      <c r="I80" s="201">
        <v>0</v>
      </c>
      <c r="J80" s="201">
        <v>16.55</v>
      </c>
      <c r="K80" s="201">
        <v>8.8699999999999992</v>
      </c>
      <c r="L80" s="201">
        <v>317.95</v>
      </c>
      <c r="M80" s="201">
        <v>26.59</v>
      </c>
      <c r="N80" s="201">
        <v>34.479999999999997</v>
      </c>
      <c r="O80" s="201">
        <v>0</v>
      </c>
      <c r="P80" s="201">
        <v>26.98</v>
      </c>
      <c r="Q80" s="201">
        <v>6.35</v>
      </c>
      <c r="R80" s="201">
        <v>12.19</v>
      </c>
      <c r="S80" s="201">
        <v>7.64</v>
      </c>
      <c r="T80" s="201">
        <v>0</v>
      </c>
      <c r="U80" s="201">
        <v>49.95</v>
      </c>
      <c r="V80" s="201">
        <v>6.16</v>
      </c>
      <c r="W80" s="201">
        <v>13.11</v>
      </c>
      <c r="X80" s="201">
        <v>43.42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6.53</v>
      </c>
      <c r="AO80">
        <v>0</v>
      </c>
      <c r="AP80" s="201">
        <v>75.209999999999994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11.65</v>
      </c>
      <c r="E81" s="201">
        <v>0</v>
      </c>
      <c r="F81" s="201">
        <v>0</v>
      </c>
      <c r="G81" s="201">
        <v>18.32</v>
      </c>
      <c r="H81" s="201">
        <v>0</v>
      </c>
      <c r="I81" s="201">
        <v>0</v>
      </c>
      <c r="J81" s="201">
        <v>16.55</v>
      </c>
      <c r="K81" s="201">
        <v>9.0299999999999994</v>
      </c>
      <c r="L81" s="201">
        <v>317.95</v>
      </c>
      <c r="M81" s="201">
        <v>27.21</v>
      </c>
      <c r="N81" s="201">
        <v>35.15</v>
      </c>
      <c r="O81" s="201">
        <v>0</v>
      </c>
      <c r="P81" s="201">
        <v>28.19</v>
      </c>
      <c r="Q81" s="201">
        <v>6.46</v>
      </c>
      <c r="R81" s="201">
        <v>12.38</v>
      </c>
      <c r="S81" s="201">
        <v>7.82</v>
      </c>
      <c r="T81" s="201">
        <v>0</v>
      </c>
      <c r="U81" s="201">
        <v>49.95</v>
      </c>
      <c r="V81" s="201">
        <v>6.16</v>
      </c>
      <c r="W81" s="201">
        <v>13.11</v>
      </c>
      <c r="X81" s="201">
        <v>43.42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6.53</v>
      </c>
      <c r="AO81">
        <v>0</v>
      </c>
      <c r="AP81" s="201">
        <v>75.209999999999994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11.81</v>
      </c>
      <c r="E82" s="201">
        <v>0</v>
      </c>
      <c r="F82" s="201">
        <v>0</v>
      </c>
      <c r="G82" s="201">
        <v>18.32</v>
      </c>
      <c r="H82" s="201">
        <v>0</v>
      </c>
      <c r="I82" s="201">
        <v>0</v>
      </c>
      <c r="J82" s="201">
        <v>16.55</v>
      </c>
      <c r="K82" s="201">
        <v>9.0299999999999994</v>
      </c>
      <c r="L82" s="201">
        <v>317.95</v>
      </c>
      <c r="M82" s="201">
        <v>27.21</v>
      </c>
      <c r="N82" s="201">
        <v>35.15</v>
      </c>
      <c r="O82" s="201">
        <v>0</v>
      </c>
      <c r="P82" s="201">
        <v>28.19</v>
      </c>
      <c r="Q82" s="201">
        <v>6.46</v>
      </c>
      <c r="R82" s="201">
        <v>12.38</v>
      </c>
      <c r="S82" s="201">
        <v>7.82</v>
      </c>
      <c r="T82" s="201">
        <v>0</v>
      </c>
      <c r="U82" s="201">
        <v>49.95</v>
      </c>
      <c r="V82" s="201">
        <v>6.16</v>
      </c>
      <c r="W82" s="201">
        <v>13.11</v>
      </c>
      <c r="X82" s="201">
        <v>43.42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6.53</v>
      </c>
      <c r="AO82">
        <v>0</v>
      </c>
      <c r="AP82" s="201">
        <v>75.209999999999994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11.81</v>
      </c>
      <c r="E83" s="201">
        <v>0</v>
      </c>
      <c r="F83" s="201">
        <v>0</v>
      </c>
      <c r="G83" s="201">
        <v>18.32</v>
      </c>
      <c r="H83" s="201">
        <v>0</v>
      </c>
      <c r="I83" s="201">
        <v>0</v>
      </c>
      <c r="J83" s="201">
        <v>16.55</v>
      </c>
      <c r="K83" s="201">
        <v>9.0299999999999994</v>
      </c>
      <c r="L83" s="201">
        <v>317.95</v>
      </c>
      <c r="M83" s="201">
        <v>27.21</v>
      </c>
      <c r="N83" s="201">
        <v>35.15</v>
      </c>
      <c r="O83" s="201">
        <v>0</v>
      </c>
      <c r="P83" s="201">
        <v>28.19</v>
      </c>
      <c r="Q83" s="201">
        <v>6.46</v>
      </c>
      <c r="R83" s="201">
        <v>12.38</v>
      </c>
      <c r="S83" s="201">
        <v>7.82</v>
      </c>
      <c r="T83" s="201">
        <v>0</v>
      </c>
      <c r="U83" s="201">
        <v>49.95</v>
      </c>
      <c r="V83" s="201">
        <v>6.16</v>
      </c>
      <c r="W83" s="201">
        <v>13.11</v>
      </c>
      <c r="X83" s="201">
        <v>43.42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54.95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6.53</v>
      </c>
      <c r="AO83">
        <v>0</v>
      </c>
      <c r="AP83" s="201">
        <v>75.209999999999994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11.81</v>
      </c>
      <c r="E84" s="201">
        <v>0</v>
      </c>
      <c r="F84" s="201">
        <v>0</v>
      </c>
      <c r="G84" s="201">
        <v>18.32</v>
      </c>
      <c r="H84" s="201">
        <v>0</v>
      </c>
      <c r="I84" s="201">
        <v>0</v>
      </c>
      <c r="J84" s="201">
        <v>16.55</v>
      </c>
      <c r="K84" s="201">
        <v>9.0299999999999994</v>
      </c>
      <c r="L84" s="201">
        <v>317.95</v>
      </c>
      <c r="M84" s="201">
        <v>27.21</v>
      </c>
      <c r="N84" s="201">
        <v>35.15</v>
      </c>
      <c r="O84" s="201">
        <v>0</v>
      </c>
      <c r="P84" s="201">
        <v>28.19</v>
      </c>
      <c r="Q84" s="201">
        <v>6.46</v>
      </c>
      <c r="R84" s="201">
        <v>12.38</v>
      </c>
      <c r="S84" s="201">
        <v>7.82</v>
      </c>
      <c r="T84" s="201">
        <v>0</v>
      </c>
      <c r="U84" s="201">
        <v>49.95</v>
      </c>
      <c r="V84" s="201">
        <v>6.16</v>
      </c>
      <c r="W84" s="201">
        <v>13.11</v>
      </c>
      <c r="X84" s="201">
        <v>43.42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54.95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0</v>
      </c>
      <c r="AN84" s="201">
        <v>6.53</v>
      </c>
      <c r="AO84">
        <v>0</v>
      </c>
      <c r="AP84" s="201">
        <v>75.209999999999994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11.81</v>
      </c>
      <c r="E85" s="201">
        <v>0</v>
      </c>
      <c r="F85" s="201">
        <v>0</v>
      </c>
      <c r="G85" s="201">
        <v>18.32</v>
      </c>
      <c r="H85" s="201">
        <v>0</v>
      </c>
      <c r="I85" s="201">
        <v>0</v>
      </c>
      <c r="J85" s="201">
        <v>16.55</v>
      </c>
      <c r="K85" s="201">
        <v>9.0299999999999994</v>
      </c>
      <c r="L85" s="201">
        <v>317.95</v>
      </c>
      <c r="M85" s="201">
        <v>27.21</v>
      </c>
      <c r="N85" s="201">
        <v>35.15</v>
      </c>
      <c r="O85" s="201">
        <v>0</v>
      </c>
      <c r="P85" s="201">
        <v>28.19</v>
      </c>
      <c r="Q85" s="201">
        <v>6.46</v>
      </c>
      <c r="R85" s="201">
        <v>12.38</v>
      </c>
      <c r="S85" s="201">
        <v>7.82</v>
      </c>
      <c r="T85" s="201">
        <v>0</v>
      </c>
      <c r="U85" s="201">
        <v>49.95</v>
      </c>
      <c r="V85" s="201">
        <v>6.16</v>
      </c>
      <c r="W85" s="201">
        <v>13.11</v>
      </c>
      <c r="X85" s="201">
        <v>43.42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54.95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0</v>
      </c>
      <c r="AN85" s="201">
        <v>6.53</v>
      </c>
      <c r="AO85">
        <v>0</v>
      </c>
      <c r="AP85" s="201">
        <v>75.209999999999994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11.81</v>
      </c>
      <c r="E86" s="201">
        <v>0</v>
      </c>
      <c r="F86" s="201">
        <v>0</v>
      </c>
      <c r="G86" s="201">
        <v>18.32</v>
      </c>
      <c r="H86" s="201">
        <v>0</v>
      </c>
      <c r="I86" s="201">
        <v>0</v>
      </c>
      <c r="J86" s="201">
        <v>16.55</v>
      </c>
      <c r="K86" s="201">
        <v>9.0299999999999994</v>
      </c>
      <c r="L86" s="201">
        <v>317.95</v>
      </c>
      <c r="M86" s="201">
        <v>27.21</v>
      </c>
      <c r="N86" s="201">
        <v>35.15</v>
      </c>
      <c r="O86" s="201">
        <v>0</v>
      </c>
      <c r="P86" s="201">
        <v>28.19</v>
      </c>
      <c r="Q86" s="201">
        <v>6.46</v>
      </c>
      <c r="R86" s="201">
        <v>12.38</v>
      </c>
      <c r="S86" s="201">
        <v>7.82</v>
      </c>
      <c r="T86" s="201">
        <v>0</v>
      </c>
      <c r="U86" s="201">
        <v>49.95</v>
      </c>
      <c r="V86" s="201">
        <v>6.16</v>
      </c>
      <c r="W86" s="201">
        <v>13.11</v>
      </c>
      <c r="X86" s="201">
        <v>43.42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54.95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6.53</v>
      </c>
      <c r="AO86">
        <v>0</v>
      </c>
      <c r="AP86" s="201">
        <v>75.209999999999994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11.81</v>
      </c>
      <c r="E87" s="201">
        <v>0</v>
      </c>
      <c r="F87" s="201">
        <v>0</v>
      </c>
      <c r="G87" s="201">
        <v>18.329999999999998</v>
      </c>
      <c r="H87" s="201">
        <v>0</v>
      </c>
      <c r="I87" s="201">
        <v>0</v>
      </c>
      <c r="J87" s="201">
        <v>16.55</v>
      </c>
      <c r="K87" s="201">
        <v>9.0299999999999994</v>
      </c>
      <c r="L87" s="201">
        <v>317.95</v>
      </c>
      <c r="M87" s="201">
        <v>27.21</v>
      </c>
      <c r="N87" s="201">
        <v>35.15</v>
      </c>
      <c r="O87" s="201">
        <v>0</v>
      </c>
      <c r="P87" s="201">
        <v>28.19</v>
      </c>
      <c r="Q87" s="201">
        <v>6.46</v>
      </c>
      <c r="R87" s="201">
        <v>12.38</v>
      </c>
      <c r="S87" s="201">
        <v>7.82</v>
      </c>
      <c r="T87" s="201">
        <v>0</v>
      </c>
      <c r="U87" s="201">
        <v>49.95</v>
      </c>
      <c r="V87" s="201">
        <v>6.16</v>
      </c>
      <c r="W87" s="201">
        <v>13.11</v>
      </c>
      <c r="X87" s="201">
        <v>43.42</v>
      </c>
      <c r="Y87" s="201">
        <v>0</v>
      </c>
      <c r="Z87">
        <v>0</v>
      </c>
      <c r="AA87" s="201">
        <v>11.34</v>
      </c>
      <c r="AB87" s="201">
        <v>0</v>
      </c>
      <c r="AC87" s="201">
        <v>0</v>
      </c>
      <c r="AD87" s="201">
        <v>0</v>
      </c>
      <c r="AE87" s="201">
        <v>54.95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12.17</v>
      </c>
      <c r="AN87" s="201">
        <v>0</v>
      </c>
      <c r="AO87">
        <v>0</v>
      </c>
      <c r="AP87" s="201">
        <v>75.209999999999994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11.81</v>
      </c>
      <c r="E88" s="201">
        <v>0</v>
      </c>
      <c r="F88" s="201">
        <v>0</v>
      </c>
      <c r="G88" s="201">
        <v>18.329999999999998</v>
      </c>
      <c r="H88" s="201">
        <v>0</v>
      </c>
      <c r="I88" s="201">
        <v>0</v>
      </c>
      <c r="J88" s="201">
        <v>16.55</v>
      </c>
      <c r="K88" s="201">
        <v>9.0299999999999994</v>
      </c>
      <c r="L88" s="201">
        <v>317.95</v>
      </c>
      <c r="M88" s="201">
        <v>27.21</v>
      </c>
      <c r="N88" s="201">
        <v>35.15</v>
      </c>
      <c r="O88" s="201">
        <v>0</v>
      </c>
      <c r="P88" s="201">
        <v>28.19</v>
      </c>
      <c r="Q88" s="201">
        <v>6.46</v>
      </c>
      <c r="R88" s="201">
        <v>12.38</v>
      </c>
      <c r="S88" s="201">
        <v>7.82</v>
      </c>
      <c r="T88" s="201">
        <v>0</v>
      </c>
      <c r="U88" s="201">
        <v>49.95</v>
      </c>
      <c r="V88" s="201">
        <v>6.16</v>
      </c>
      <c r="W88" s="201">
        <v>13.11</v>
      </c>
      <c r="X88" s="201">
        <v>43.42</v>
      </c>
      <c r="Y88" s="201">
        <v>0</v>
      </c>
      <c r="Z88">
        <v>0</v>
      </c>
      <c r="AA88" s="201">
        <v>11.34</v>
      </c>
      <c r="AB88" s="201">
        <v>0</v>
      </c>
      <c r="AC88" s="201">
        <v>0</v>
      </c>
      <c r="AD88" s="201">
        <v>0</v>
      </c>
      <c r="AE88" s="201">
        <v>54.95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12.17</v>
      </c>
      <c r="AN88" s="201">
        <v>0</v>
      </c>
      <c r="AO88">
        <v>0</v>
      </c>
      <c r="AP88" s="201">
        <v>75.209999999999994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12.24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17.149999999999999</v>
      </c>
      <c r="K89" s="201">
        <v>9.0299999999999994</v>
      </c>
      <c r="L89" s="201">
        <v>317.94</v>
      </c>
      <c r="M89" s="201">
        <v>27.21</v>
      </c>
      <c r="N89" s="201">
        <v>35.15</v>
      </c>
      <c r="O89" s="201">
        <v>0</v>
      </c>
      <c r="P89" s="201">
        <v>28.19</v>
      </c>
      <c r="Q89" s="201">
        <v>5.67</v>
      </c>
      <c r="R89" s="201">
        <v>12.38</v>
      </c>
      <c r="S89" s="201">
        <v>7.82</v>
      </c>
      <c r="T89" s="201">
        <v>0</v>
      </c>
      <c r="U89" s="201">
        <v>49.95</v>
      </c>
      <c r="V89" s="201">
        <v>6.16</v>
      </c>
      <c r="W89" s="201">
        <v>13.11</v>
      </c>
      <c r="X89" s="201">
        <v>43.42</v>
      </c>
      <c r="Y89" s="201">
        <v>0</v>
      </c>
      <c r="Z89">
        <v>0</v>
      </c>
      <c r="AA89" s="201">
        <v>11.34</v>
      </c>
      <c r="AB89" s="201">
        <v>0</v>
      </c>
      <c r="AC89" s="201">
        <v>0</v>
      </c>
      <c r="AD89" s="201">
        <v>0</v>
      </c>
      <c r="AE89" s="201">
        <v>54.95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12.17</v>
      </c>
      <c r="AN89" s="201">
        <v>0</v>
      </c>
      <c r="AO89">
        <v>0</v>
      </c>
      <c r="AP89" s="201">
        <v>75.209999999999994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12.4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17.149999999999999</v>
      </c>
      <c r="K90" s="201">
        <v>9.0299999999999994</v>
      </c>
      <c r="L90" s="201">
        <v>317.94</v>
      </c>
      <c r="M90" s="201">
        <v>27.21</v>
      </c>
      <c r="N90" s="201">
        <v>35.15</v>
      </c>
      <c r="O90" s="201">
        <v>0</v>
      </c>
      <c r="P90" s="201">
        <v>28.19</v>
      </c>
      <c r="Q90" s="201">
        <v>5.67</v>
      </c>
      <c r="R90" s="201">
        <v>12.38</v>
      </c>
      <c r="S90" s="201">
        <v>7.82</v>
      </c>
      <c r="T90" s="201">
        <v>0</v>
      </c>
      <c r="U90" s="201">
        <v>49.95</v>
      </c>
      <c r="V90" s="201">
        <v>6.16</v>
      </c>
      <c r="W90" s="201">
        <v>13.11</v>
      </c>
      <c r="X90" s="201">
        <v>43.42</v>
      </c>
      <c r="Y90" s="201">
        <v>0</v>
      </c>
      <c r="Z90">
        <v>0</v>
      </c>
      <c r="AA90" s="201">
        <v>11.34</v>
      </c>
      <c r="AB90" s="201">
        <v>0</v>
      </c>
      <c r="AC90" s="201">
        <v>0</v>
      </c>
      <c r="AD90" s="201">
        <v>0</v>
      </c>
      <c r="AE90" s="201">
        <v>54.95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12.17</v>
      </c>
      <c r="AN90" s="201">
        <v>0</v>
      </c>
      <c r="AO90">
        <v>0</v>
      </c>
      <c r="AP90" s="201">
        <v>75.209999999999994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12.4</v>
      </c>
      <c r="E91" s="201">
        <v>0</v>
      </c>
      <c r="F91" s="201">
        <v>0</v>
      </c>
      <c r="G91" s="201">
        <v>18.989999999999998</v>
      </c>
      <c r="H91" s="201">
        <v>0</v>
      </c>
      <c r="I91" s="201">
        <v>0</v>
      </c>
      <c r="J91" s="201">
        <v>17.149999999999999</v>
      </c>
      <c r="K91" s="201">
        <v>9.0299999999999994</v>
      </c>
      <c r="L91" s="201">
        <v>317.94</v>
      </c>
      <c r="M91" s="201">
        <v>27.21</v>
      </c>
      <c r="N91" s="201">
        <v>35.15</v>
      </c>
      <c r="O91" s="201">
        <v>0</v>
      </c>
      <c r="P91" s="201">
        <v>28.19</v>
      </c>
      <c r="Q91" s="201">
        <v>5.67</v>
      </c>
      <c r="R91" s="201">
        <v>12.38</v>
      </c>
      <c r="S91" s="201">
        <v>7.82</v>
      </c>
      <c r="T91" s="201">
        <v>0</v>
      </c>
      <c r="U91" s="201">
        <v>49.95</v>
      </c>
      <c r="V91" s="201">
        <v>6.16</v>
      </c>
      <c r="W91" s="201">
        <v>13.11</v>
      </c>
      <c r="X91" s="201">
        <v>43.42</v>
      </c>
      <c r="Y91" s="201">
        <v>0</v>
      </c>
      <c r="Z91">
        <v>0</v>
      </c>
      <c r="AA91" s="201">
        <v>11.34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61.59</v>
      </c>
      <c r="AN91" s="201">
        <v>0</v>
      </c>
      <c r="AO91">
        <v>0</v>
      </c>
      <c r="AP91" s="201">
        <v>75.209999999999994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32.4</v>
      </c>
      <c r="E92" s="201">
        <v>0</v>
      </c>
      <c r="F92" s="201">
        <v>0</v>
      </c>
      <c r="G92" s="201">
        <v>38.99</v>
      </c>
      <c r="H92" s="201">
        <v>0</v>
      </c>
      <c r="I92" s="201">
        <v>0</v>
      </c>
      <c r="J92" s="201">
        <v>37.15</v>
      </c>
      <c r="K92" s="201">
        <v>9.0299999999999994</v>
      </c>
      <c r="L92" s="201">
        <v>317.94</v>
      </c>
      <c r="M92" s="201">
        <v>27.21</v>
      </c>
      <c r="N92" s="201">
        <v>35.15</v>
      </c>
      <c r="O92" s="201">
        <v>0</v>
      </c>
      <c r="P92" s="201">
        <v>28.19</v>
      </c>
      <c r="Q92" s="201">
        <v>5.67</v>
      </c>
      <c r="R92" s="201">
        <v>12.38</v>
      </c>
      <c r="S92" s="201">
        <v>7.82</v>
      </c>
      <c r="T92" s="201">
        <v>0</v>
      </c>
      <c r="U92" s="201">
        <v>49.95</v>
      </c>
      <c r="V92" s="201">
        <v>6.16</v>
      </c>
      <c r="W92" s="201">
        <v>13.11</v>
      </c>
      <c r="X92" s="201">
        <v>43.42</v>
      </c>
      <c r="Y92" s="201">
        <v>0</v>
      </c>
      <c r="Z92">
        <v>0</v>
      </c>
      <c r="AA92" s="201">
        <v>11.34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61.59</v>
      </c>
      <c r="AN92" s="201">
        <v>0</v>
      </c>
      <c r="AO92">
        <v>0</v>
      </c>
      <c r="AP92" s="201">
        <v>75.209999999999994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32.4</v>
      </c>
      <c r="E93" s="201">
        <v>0</v>
      </c>
      <c r="F93" s="201">
        <v>0</v>
      </c>
      <c r="G93" s="201">
        <v>38.99</v>
      </c>
      <c r="H93" s="201">
        <v>0</v>
      </c>
      <c r="I93" s="201">
        <v>0</v>
      </c>
      <c r="J93" s="201">
        <v>37.15</v>
      </c>
      <c r="K93" s="201">
        <v>9.0299999999999994</v>
      </c>
      <c r="L93" s="201">
        <v>317.94</v>
      </c>
      <c r="M93" s="201">
        <v>27.21</v>
      </c>
      <c r="N93" s="201">
        <v>35.15</v>
      </c>
      <c r="O93" s="201">
        <v>0</v>
      </c>
      <c r="P93" s="201">
        <v>28.19</v>
      </c>
      <c r="Q93" s="201">
        <v>5.67</v>
      </c>
      <c r="R93" s="201">
        <v>12.38</v>
      </c>
      <c r="S93" s="201">
        <v>7.82</v>
      </c>
      <c r="T93" s="201">
        <v>0</v>
      </c>
      <c r="U93" s="201">
        <v>49.95</v>
      </c>
      <c r="V93" s="201">
        <v>6.16</v>
      </c>
      <c r="W93" s="201">
        <v>13.11</v>
      </c>
      <c r="X93" s="201">
        <v>43.42</v>
      </c>
      <c r="Y93" s="201">
        <v>0</v>
      </c>
      <c r="Z93">
        <v>0</v>
      </c>
      <c r="AA93" s="201">
        <v>11.69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61.59</v>
      </c>
      <c r="AN93" s="201">
        <v>0</v>
      </c>
      <c r="AO93">
        <v>0</v>
      </c>
      <c r="AP93" s="201">
        <v>75.209999999999994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75.78</v>
      </c>
      <c r="E94" s="201">
        <v>0</v>
      </c>
      <c r="F94" s="201">
        <v>0</v>
      </c>
      <c r="G94" s="201">
        <v>103.69</v>
      </c>
      <c r="H94" s="201">
        <v>0</v>
      </c>
      <c r="I94" s="201">
        <v>0</v>
      </c>
      <c r="J94" s="201">
        <v>52.82</v>
      </c>
      <c r="K94" s="201">
        <v>9.0299999999999994</v>
      </c>
      <c r="L94" s="201">
        <v>317.94</v>
      </c>
      <c r="M94" s="201">
        <v>27.21</v>
      </c>
      <c r="N94" s="201">
        <v>35.15</v>
      </c>
      <c r="O94" s="201">
        <v>0</v>
      </c>
      <c r="P94" s="201">
        <v>28.19</v>
      </c>
      <c r="Q94" s="201">
        <v>5.67</v>
      </c>
      <c r="R94" s="201">
        <v>12.38</v>
      </c>
      <c r="S94" s="201">
        <v>7.82</v>
      </c>
      <c r="T94" s="201">
        <v>0</v>
      </c>
      <c r="U94" s="201">
        <v>49.95</v>
      </c>
      <c r="V94" s="201">
        <v>6.16</v>
      </c>
      <c r="W94" s="201">
        <v>13.11</v>
      </c>
      <c r="X94" s="201">
        <v>43.42</v>
      </c>
      <c r="Y94" s="201">
        <v>0</v>
      </c>
      <c r="Z94">
        <v>0</v>
      </c>
      <c r="AA94" s="201">
        <v>11.69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61.59</v>
      </c>
      <c r="AN94" s="201">
        <v>0</v>
      </c>
      <c r="AO94">
        <v>0</v>
      </c>
      <c r="AP94" s="201">
        <v>75.209999999999994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12.4</v>
      </c>
      <c r="E95" s="201">
        <v>0</v>
      </c>
      <c r="F95" s="201">
        <v>0</v>
      </c>
      <c r="G95" s="201">
        <v>18.989999999999998</v>
      </c>
      <c r="H95" s="201">
        <v>0</v>
      </c>
      <c r="I95" s="201">
        <v>0</v>
      </c>
      <c r="J95" s="201">
        <v>17.149999999999999</v>
      </c>
      <c r="K95" s="201">
        <v>9.0299999999999994</v>
      </c>
      <c r="L95" s="201">
        <v>317.94</v>
      </c>
      <c r="M95" s="201">
        <v>27.21</v>
      </c>
      <c r="N95" s="201">
        <v>35.15</v>
      </c>
      <c r="O95" s="201">
        <v>0</v>
      </c>
      <c r="P95" s="201">
        <v>28.19</v>
      </c>
      <c r="Q95" s="201">
        <v>5.67</v>
      </c>
      <c r="R95" s="201">
        <v>12.38</v>
      </c>
      <c r="S95" s="201">
        <v>7.82</v>
      </c>
      <c r="T95" s="201">
        <v>0</v>
      </c>
      <c r="U95" s="201">
        <v>49.95</v>
      </c>
      <c r="V95" s="201">
        <v>6.16</v>
      </c>
      <c r="W95" s="201">
        <v>13.11</v>
      </c>
      <c r="X95" s="201">
        <v>43.42</v>
      </c>
      <c r="Y95" s="201">
        <v>0</v>
      </c>
      <c r="Z95">
        <v>0</v>
      </c>
      <c r="AA95" s="201">
        <v>11.69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61.59</v>
      </c>
      <c r="AN95" s="201">
        <v>0</v>
      </c>
      <c r="AO95">
        <v>0</v>
      </c>
      <c r="AP95" s="201">
        <v>75.209999999999994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12.4</v>
      </c>
      <c r="E96" s="201">
        <v>0</v>
      </c>
      <c r="F96" s="201">
        <v>0</v>
      </c>
      <c r="G96" s="201">
        <v>18.989999999999998</v>
      </c>
      <c r="H96" s="201">
        <v>0</v>
      </c>
      <c r="I96" s="201">
        <v>0</v>
      </c>
      <c r="J96" s="201">
        <v>17.149999999999999</v>
      </c>
      <c r="K96" s="201">
        <v>9.0299999999999994</v>
      </c>
      <c r="L96" s="201">
        <v>317.94</v>
      </c>
      <c r="M96" s="201">
        <v>27.21</v>
      </c>
      <c r="N96" s="201">
        <v>35.15</v>
      </c>
      <c r="O96" s="201">
        <v>0</v>
      </c>
      <c r="P96" s="201">
        <v>28.19</v>
      </c>
      <c r="Q96" s="201">
        <v>5.67</v>
      </c>
      <c r="R96" s="201">
        <v>12.38</v>
      </c>
      <c r="S96" s="201">
        <v>7.82</v>
      </c>
      <c r="T96" s="201">
        <v>0</v>
      </c>
      <c r="U96" s="201">
        <v>49.95</v>
      </c>
      <c r="V96" s="201">
        <v>6.16</v>
      </c>
      <c r="W96" s="201">
        <v>13.11</v>
      </c>
      <c r="X96" s="201">
        <v>43.42</v>
      </c>
      <c r="Y96" s="201">
        <v>0</v>
      </c>
      <c r="Z96">
        <v>0</v>
      </c>
      <c r="AA96" s="201">
        <v>11.69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61.59</v>
      </c>
      <c r="AN96" s="201">
        <v>0</v>
      </c>
      <c r="AO96">
        <v>0</v>
      </c>
      <c r="AP96" s="201">
        <v>75.209999999999994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12.4</v>
      </c>
      <c r="E97" s="201">
        <v>0</v>
      </c>
      <c r="F97" s="201">
        <v>0</v>
      </c>
      <c r="G97" s="201">
        <v>18.989999999999998</v>
      </c>
      <c r="H97" s="201">
        <v>0</v>
      </c>
      <c r="I97" s="201">
        <v>0</v>
      </c>
      <c r="J97" s="201">
        <v>17.149999999999999</v>
      </c>
      <c r="K97" s="201">
        <v>9.0299999999999994</v>
      </c>
      <c r="L97" s="201">
        <v>317.94</v>
      </c>
      <c r="M97" s="201">
        <v>27.21</v>
      </c>
      <c r="N97" s="201">
        <v>35.15</v>
      </c>
      <c r="O97" s="201">
        <v>0</v>
      </c>
      <c r="P97" s="201">
        <v>28.19</v>
      </c>
      <c r="Q97" s="201">
        <v>5.67</v>
      </c>
      <c r="R97" s="201">
        <v>12.38</v>
      </c>
      <c r="S97" s="201">
        <v>7.82</v>
      </c>
      <c r="T97" s="201">
        <v>0</v>
      </c>
      <c r="U97" s="201">
        <v>49.95</v>
      </c>
      <c r="V97" s="201">
        <v>6.16</v>
      </c>
      <c r="W97" s="201">
        <v>13.11</v>
      </c>
      <c r="X97" s="201">
        <v>43.42</v>
      </c>
      <c r="Y97" s="201">
        <v>0</v>
      </c>
      <c r="Z97">
        <v>0</v>
      </c>
      <c r="AA97" s="201">
        <v>11.69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61.59</v>
      </c>
      <c r="AN97" s="201">
        <v>0</v>
      </c>
      <c r="AO97">
        <v>0</v>
      </c>
      <c r="AP97" s="201">
        <v>75.209999999999994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12.4</v>
      </c>
      <c r="E98" s="201">
        <v>0</v>
      </c>
      <c r="F98" s="201">
        <v>0</v>
      </c>
      <c r="G98" s="201">
        <v>18.989999999999998</v>
      </c>
      <c r="H98" s="201">
        <v>0</v>
      </c>
      <c r="I98" s="201">
        <v>0</v>
      </c>
      <c r="J98" s="201">
        <v>17.149999999999999</v>
      </c>
      <c r="K98" s="201">
        <v>9.0299999999999994</v>
      </c>
      <c r="L98" s="201">
        <v>317.94</v>
      </c>
      <c r="M98" s="201">
        <v>27.21</v>
      </c>
      <c r="N98" s="201">
        <v>35.15</v>
      </c>
      <c r="O98" s="201">
        <v>0</v>
      </c>
      <c r="P98" s="201">
        <v>28.19</v>
      </c>
      <c r="Q98" s="201">
        <v>5.67</v>
      </c>
      <c r="R98" s="201">
        <v>12.38</v>
      </c>
      <c r="S98" s="201">
        <v>7.82</v>
      </c>
      <c r="T98" s="201">
        <v>0</v>
      </c>
      <c r="U98" s="201">
        <v>49.95</v>
      </c>
      <c r="V98" s="201">
        <v>6.16</v>
      </c>
      <c r="W98" s="201">
        <v>13.11</v>
      </c>
      <c r="X98" s="201">
        <v>43.42</v>
      </c>
      <c r="Y98" s="201">
        <v>0</v>
      </c>
      <c r="Z98">
        <v>0</v>
      </c>
      <c r="AA98" s="201">
        <v>11.69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61.59</v>
      </c>
      <c r="AN98" s="201">
        <v>0</v>
      </c>
      <c r="AO98">
        <v>0</v>
      </c>
      <c r="AP98" s="201">
        <v>75.209999999999994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8.6959999999999982E-2</v>
      </c>
      <c r="E99">
        <f t="shared" si="0"/>
        <v>0</v>
      </c>
      <c r="F99">
        <f t="shared" si="0"/>
        <v>0</v>
      </c>
      <c r="G99">
        <f t="shared" si="0"/>
        <v>0.12451000000000001</v>
      </c>
      <c r="H99">
        <f t="shared" si="0"/>
        <v>0</v>
      </c>
      <c r="I99">
        <f t="shared" si="0"/>
        <v>0</v>
      </c>
      <c r="J99">
        <f t="shared" si="0"/>
        <v>0.10573249999999998</v>
      </c>
      <c r="K99">
        <f t="shared" si="0"/>
        <v>0.18752499999999997</v>
      </c>
      <c r="L99">
        <f t="shared" si="0"/>
        <v>5.2265425000000008</v>
      </c>
      <c r="M99">
        <f t="shared" si="0"/>
        <v>0.64568999999999999</v>
      </c>
      <c r="N99">
        <f t="shared" si="0"/>
        <v>0.83556000000000097</v>
      </c>
      <c r="O99">
        <f t="shared" si="0"/>
        <v>0</v>
      </c>
      <c r="P99">
        <f t="shared" si="0"/>
        <v>0.68183250000000073</v>
      </c>
      <c r="Q99">
        <f t="shared" si="0"/>
        <v>0.12645000000000017</v>
      </c>
      <c r="R99">
        <f t="shared" si="0"/>
        <v>0.27576000000000001</v>
      </c>
      <c r="S99">
        <f t="shared" si="0"/>
        <v>0.1726975000000002</v>
      </c>
      <c r="T99">
        <f t="shared" si="0"/>
        <v>0</v>
      </c>
      <c r="U99">
        <f t="shared" si="0"/>
        <v>1.2587399999999977</v>
      </c>
      <c r="V99">
        <f t="shared" si="0"/>
        <v>0.13999500000000017</v>
      </c>
      <c r="W99">
        <f t="shared" si="0"/>
        <v>0.31106999999999985</v>
      </c>
      <c r="X99">
        <f t="shared" si="0"/>
        <v>1.0431300000000012</v>
      </c>
      <c r="Y99">
        <f t="shared" si="0"/>
        <v>0</v>
      </c>
      <c r="Z99">
        <f t="shared" si="0"/>
        <v>0</v>
      </c>
      <c r="AA99">
        <f t="shared" si="0"/>
        <v>0.27796500000000046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1.3341599999999978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1.4675974999999977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0.13535000000000003</v>
      </c>
      <c r="AN99">
        <f t="shared" si="0"/>
        <v>2.6120000000000001E-2</v>
      </c>
      <c r="AO99">
        <f t="shared" si="0"/>
        <v>0</v>
      </c>
      <c r="AP99">
        <f t="shared" si="0"/>
        <v>1.6226225000000012</v>
      </c>
      <c r="AQ99">
        <f t="shared" si="0"/>
        <v>0.58809250000000002</v>
      </c>
      <c r="AR99">
        <f t="shared" si="0"/>
        <v>0.22777000000000011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4.53</v>
      </c>
      <c r="Q3" s="201">
        <v>0.35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2.02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4.8600000000000003</v>
      </c>
      <c r="BA3" s="201">
        <v>3.41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5.14</v>
      </c>
      <c r="Q4" s="201">
        <v>0.37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2.02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4.8600000000000003</v>
      </c>
      <c r="BA4" s="201">
        <v>3.41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9.15</v>
      </c>
      <c r="M5" s="201">
        <v>2.56</v>
      </c>
      <c r="N5" s="201">
        <v>2.85</v>
      </c>
      <c r="O5" s="201">
        <v>3.16</v>
      </c>
      <c r="P5" s="201">
        <v>3.8</v>
      </c>
      <c r="Q5" s="201">
        <v>0.32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2.02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4.8600000000000003</v>
      </c>
      <c r="BA5" s="201">
        <v>3.41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9.15</v>
      </c>
      <c r="M6" s="201">
        <v>2.56</v>
      </c>
      <c r="N6" s="201">
        <v>2.85</v>
      </c>
      <c r="O6" s="201">
        <v>3.16</v>
      </c>
      <c r="P6" s="201">
        <v>3.8</v>
      </c>
      <c r="Q6" s="201">
        <v>0.32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2.02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4.8600000000000003</v>
      </c>
      <c r="BA6" s="201">
        <v>3.41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0.04</v>
      </c>
      <c r="H7" s="201">
        <v>0</v>
      </c>
      <c r="I7" s="201">
        <v>0</v>
      </c>
      <c r="J7" s="201">
        <v>0</v>
      </c>
      <c r="K7" s="201">
        <v>2.79</v>
      </c>
      <c r="L7" s="201">
        <v>9.15</v>
      </c>
      <c r="M7" s="201">
        <v>2.56</v>
      </c>
      <c r="N7" s="201">
        <v>2.85</v>
      </c>
      <c r="O7" s="201">
        <v>3.16</v>
      </c>
      <c r="P7" s="201">
        <v>3.8</v>
      </c>
      <c r="Q7" s="201">
        <v>0.32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2.02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4.8600000000000003</v>
      </c>
      <c r="BA7" s="201">
        <v>3.41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0.04</v>
      </c>
      <c r="H8" s="201">
        <v>0</v>
      </c>
      <c r="I8" s="201">
        <v>0</v>
      </c>
      <c r="J8" s="201">
        <v>0</v>
      </c>
      <c r="K8" s="201">
        <v>2.79</v>
      </c>
      <c r="L8" s="201">
        <v>9.15</v>
      </c>
      <c r="M8" s="201">
        <v>2.56</v>
      </c>
      <c r="N8" s="201">
        <v>2.85</v>
      </c>
      <c r="O8" s="201">
        <v>3.16</v>
      </c>
      <c r="P8" s="201">
        <v>3.8</v>
      </c>
      <c r="Q8" s="201">
        <v>0.32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2.02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4.8600000000000003</v>
      </c>
      <c r="BA8" s="201">
        <v>3.41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1.24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2.98</v>
      </c>
      <c r="K9" s="201">
        <v>2.79</v>
      </c>
      <c r="L9" s="201">
        <v>9.15</v>
      </c>
      <c r="M9" s="201">
        <v>2.56</v>
      </c>
      <c r="N9" s="201">
        <v>2.85</v>
      </c>
      <c r="O9" s="201">
        <v>3.16</v>
      </c>
      <c r="P9" s="201">
        <v>3.8</v>
      </c>
      <c r="Q9" s="201">
        <v>0.32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2.02</v>
      </c>
      <c r="AB9" s="201">
        <v>0</v>
      </c>
      <c r="AC9" s="201">
        <v>0</v>
      </c>
      <c r="AD9" s="201">
        <v>0</v>
      </c>
      <c r="AE9" s="201">
        <v>44.49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4.8600000000000003</v>
      </c>
      <c r="BA9" s="201">
        <v>3.41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1.2</v>
      </c>
      <c r="K10" s="201">
        <v>2.79</v>
      </c>
      <c r="L10" s="201">
        <v>9.15</v>
      </c>
      <c r="M10" s="201">
        <v>2.56</v>
      </c>
      <c r="N10" s="201">
        <v>2.85</v>
      </c>
      <c r="O10" s="201">
        <v>3.16</v>
      </c>
      <c r="P10" s="201">
        <v>3.81</v>
      </c>
      <c r="Q10" s="201">
        <v>0.32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2.02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4.8600000000000003</v>
      </c>
      <c r="BA10" s="201">
        <v>3.41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9.15</v>
      </c>
      <c r="M11" s="201">
        <v>2.56</v>
      </c>
      <c r="N11" s="201">
        <v>2.85</v>
      </c>
      <c r="O11" s="201">
        <v>3.16</v>
      </c>
      <c r="P11" s="201">
        <v>3.81</v>
      </c>
      <c r="Q11" s="201">
        <v>0.32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2.02</v>
      </c>
      <c r="AB11" s="201">
        <v>0</v>
      </c>
      <c r="AC11" s="201">
        <v>0</v>
      </c>
      <c r="AD11" s="201">
        <v>0</v>
      </c>
      <c r="AE11" s="201">
        <v>64.489999999999995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4.8600000000000003</v>
      </c>
      <c r="BA11" s="201">
        <v>3.41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9.15</v>
      </c>
      <c r="M12" s="201">
        <v>2.56</v>
      </c>
      <c r="N12" s="201">
        <v>2.85</v>
      </c>
      <c r="O12" s="201">
        <v>3.16</v>
      </c>
      <c r="P12" s="201">
        <v>3.8</v>
      </c>
      <c r="Q12" s="201">
        <v>0.32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2.02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4.8600000000000003</v>
      </c>
      <c r="BA12" s="201">
        <v>3.41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9.15</v>
      </c>
      <c r="M13" s="201">
        <v>2.56</v>
      </c>
      <c r="N13" s="201">
        <v>2.85</v>
      </c>
      <c r="O13" s="201">
        <v>3.16</v>
      </c>
      <c r="P13" s="201">
        <v>3.8</v>
      </c>
      <c r="Q13" s="201">
        <v>0.32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2.02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4.8600000000000003</v>
      </c>
      <c r="BA13" s="201">
        <v>3.41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9.15</v>
      </c>
      <c r="M14" s="201">
        <v>2.56</v>
      </c>
      <c r="N14" s="201">
        <v>2.85</v>
      </c>
      <c r="O14" s="201">
        <v>3.16</v>
      </c>
      <c r="P14" s="201">
        <v>3.8</v>
      </c>
      <c r="Q14" s="201">
        <v>0.32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2.02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4.8600000000000003</v>
      </c>
      <c r="BA14" s="201">
        <v>3.41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0.48</v>
      </c>
      <c r="L15" s="201">
        <v>0</v>
      </c>
      <c r="M15" s="201">
        <v>0.48</v>
      </c>
      <c r="N15" s="201">
        <v>0.48</v>
      </c>
      <c r="O15" s="201">
        <v>0.48</v>
      </c>
      <c r="P15" s="201">
        <v>0.78</v>
      </c>
      <c r="Q15" s="201">
        <v>0</v>
      </c>
      <c r="R15" s="201">
        <v>0</v>
      </c>
      <c r="S15" s="201">
        <v>0</v>
      </c>
      <c r="T15" s="201">
        <v>0.75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2.02</v>
      </c>
      <c r="AB15" s="201">
        <v>0</v>
      </c>
      <c r="AC15" s="201">
        <v>0</v>
      </c>
      <c r="AD15" s="201">
        <v>0</v>
      </c>
      <c r="AE15" s="201">
        <v>44.49</v>
      </c>
      <c r="AF15" s="201">
        <v>0</v>
      </c>
      <c r="AG15" s="201">
        <v>0</v>
      </c>
      <c r="AH15" s="201">
        <v>0</v>
      </c>
      <c r="AI15" s="201">
        <v>10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0.48</v>
      </c>
      <c r="L16" s="201">
        <v>0</v>
      </c>
      <c r="M16" s="201">
        <v>0.48</v>
      </c>
      <c r="N16" s="201">
        <v>0.48</v>
      </c>
      <c r="O16" s="201">
        <v>0.48</v>
      </c>
      <c r="P16" s="201">
        <v>0.77</v>
      </c>
      <c r="Q16" s="201">
        <v>0</v>
      </c>
      <c r="R16" s="201">
        <v>0</v>
      </c>
      <c r="S16" s="201">
        <v>0</v>
      </c>
      <c r="T16" s="201">
        <v>0.75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2.02</v>
      </c>
      <c r="AB16" s="201">
        <v>0</v>
      </c>
      <c r="AC16" s="201">
        <v>0</v>
      </c>
      <c r="AD16" s="201">
        <v>0</v>
      </c>
      <c r="AE16" s="201">
        <v>44.49</v>
      </c>
      <c r="AF16" s="201">
        <v>0</v>
      </c>
      <c r="AG16" s="201">
        <v>0</v>
      </c>
      <c r="AH16" s="201">
        <v>0</v>
      </c>
      <c r="AI16" s="201">
        <v>10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0.48</v>
      </c>
      <c r="L17" s="201">
        <v>0</v>
      </c>
      <c r="M17" s="201">
        <v>0.48</v>
      </c>
      <c r="N17" s="201">
        <v>0.48</v>
      </c>
      <c r="O17" s="201">
        <v>0.48</v>
      </c>
      <c r="P17" s="201">
        <v>0.96</v>
      </c>
      <c r="Q17" s="201">
        <v>0</v>
      </c>
      <c r="R17" s="201">
        <v>0</v>
      </c>
      <c r="S17" s="201">
        <v>0</v>
      </c>
      <c r="T17" s="201">
        <v>0.75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2.02</v>
      </c>
      <c r="AB17" s="201">
        <v>0</v>
      </c>
      <c r="AC17" s="201">
        <v>0</v>
      </c>
      <c r="AD17" s="201">
        <v>0</v>
      </c>
      <c r="AE17" s="201">
        <v>44.49</v>
      </c>
      <c r="AF17" s="201">
        <v>0</v>
      </c>
      <c r="AG17" s="201">
        <v>0</v>
      </c>
      <c r="AH17" s="201">
        <v>0</v>
      </c>
      <c r="AI17" s="201">
        <v>10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0.48</v>
      </c>
      <c r="L18" s="201">
        <v>0</v>
      </c>
      <c r="M18" s="201">
        <v>0.48</v>
      </c>
      <c r="N18" s="201">
        <v>0.48</v>
      </c>
      <c r="O18" s="201">
        <v>0.48</v>
      </c>
      <c r="P18" s="201">
        <v>0.96</v>
      </c>
      <c r="Q18" s="201">
        <v>0</v>
      </c>
      <c r="R18" s="201">
        <v>0</v>
      </c>
      <c r="S18" s="201">
        <v>0</v>
      </c>
      <c r="T18" s="201">
        <v>0.75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2.02</v>
      </c>
      <c r="AB18" s="201">
        <v>0</v>
      </c>
      <c r="AC18" s="201">
        <v>0</v>
      </c>
      <c r="AD18" s="201">
        <v>0</v>
      </c>
      <c r="AE18" s="201">
        <v>44.49</v>
      </c>
      <c r="AF18" s="201">
        <v>0</v>
      </c>
      <c r="AG18" s="201">
        <v>0</v>
      </c>
      <c r="AH18" s="201">
        <v>0</v>
      </c>
      <c r="AI18" s="201">
        <v>10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0.48</v>
      </c>
      <c r="L19" s="201">
        <v>0</v>
      </c>
      <c r="M19" s="201">
        <v>0.48</v>
      </c>
      <c r="N19" s="201">
        <v>0.48</v>
      </c>
      <c r="O19" s="201">
        <v>0.48</v>
      </c>
      <c r="P19" s="201">
        <v>0.96</v>
      </c>
      <c r="Q19" s="201">
        <v>0</v>
      </c>
      <c r="R19" s="201">
        <v>0</v>
      </c>
      <c r="S19" s="201">
        <v>0</v>
      </c>
      <c r="T19" s="201">
        <v>0.75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2.02</v>
      </c>
      <c r="AB19" s="201">
        <v>0</v>
      </c>
      <c r="AC19" s="201">
        <v>0</v>
      </c>
      <c r="AD19" s="201">
        <v>0</v>
      </c>
      <c r="AE19" s="201">
        <v>44.49</v>
      </c>
      <c r="AF19" s="201">
        <v>0</v>
      </c>
      <c r="AG19" s="201">
        <v>0</v>
      </c>
      <c r="AH19" s="201">
        <v>0</v>
      </c>
      <c r="AI19" s="201">
        <v>10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0.48</v>
      </c>
      <c r="L20" s="201">
        <v>0</v>
      </c>
      <c r="M20" s="201">
        <v>0.48</v>
      </c>
      <c r="N20" s="201">
        <v>0.48</v>
      </c>
      <c r="O20" s="201">
        <v>0.48</v>
      </c>
      <c r="P20" s="201">
        <v>0.96</v>
      </c>
      <c r="Q20" s="201">
        <v>0</v>
      </c>
      <c r="R20" s="201">
        <v>0</v>
      </c>
      <c r="S20" s="201">
        <v>0</v>
      </c>
      <c r="T20" s="201">
        <v>0.75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2.02</v>
      </c>
      <c r="AB20" s="201">
        <v>0</v>
      </c>
      <c r="AC20" s="201">
        <v>0</v>
      </c>
      <c r="AD20" s="201">
        <v>0</v>
      </c>
      <c r="AE20" s="201">
        <v>44.49</v>
      </c>
      <c r="AF20" s="201">
        <v>0</v>
      </c>
      <c r="AG20" s="201">
        <v>0</v>
      </c>
      <c r="AH20" s="201">
        <v>0</v>
      </c>
      <c r="AI20" s="201">
        <v>10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4.8600000000000003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0.48</v>
      </c>
      <c r="L21" s="201">
        <v>0</v>
      </c>
      <c r="M21" s="201">
        <v>0.48</v>
      </c>
      <c r="N21" s="201">
        <v>0.48</v>
      </c>
      <c r="O21" s="201">
        <v>0.48</v>
      </c>
      <c r="P21" s="201">
        <v>0.96</v>
      </c>
      <c r="Q21" s="201">
        <v>0</v>
      </c>
      <c r="R21" s="201">
        <v>0</v>
      </c>
      <c r="S21" s="201">
        <v>0</v>
      </c>
      <c r="T21" s="201">
        <v>0.75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2.02</v>
      </c>
      <c r="AB21" s="201">
        <v>0</v>
      </c>
      <c r="AC21" s="201">
        <v>0</v>
      </c>
      <c r="AD21" s="201">
        <v>0</v>
      </c>
      <c r="AE21" s="201">
        <v>44.49</v>
      </c>
      <c r="AF21" s="201">
        <v>0</v>
      </c>
      <c r="AG21" s="201">
        <v>0</v>
      </c>
      <c r="AH21" s="201">
        <v>0</v>
      </c>
      <c r="AI21" s="201">
        <v>10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4.8600000000000003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0.48</v>
      </c>
      <c r="L22" s="201">
        <v>0</v>
      </c>
      <c r="M22" s="201">
        <v>0.48</v>
      </c>
      <c r="N22" s="201">
        <v>0.48</v>
      </c>
      <c r="O22" s="201">
        <v>0.48</v>
      </c>
      <c r="P22" s="201">
        <v>0.96</v>
      </c>
      <c r="Q22" s="201">
        <v>0</v>
      </c>
      <c r="R22" s="201">
        <v>0</v>
      </c>
      <c r="S22" s="201">
        <v>0</v>
      </c>
      <c r="T22" s="201">
        <v>0.75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2.02</v>
      </c>
      <c r="AB22" s="201">
        <v>0</v>
      </c>
      <c r="AC22" s="201">
        <v>0</v>
      </c>
      <c r="AD22" s="201">
        <v>0</v>
      </c>
      <c r="AE22" s="201">
        <v>44.49</v>
      </c>
      <c r="AF22" s="201">
        <v>0</v>
      </c>
      <c r="AG22" s="201">
        <v>0</v>
      </c>
      <c r="AH22" s="201">
        <v>0</v>
      </c>
      <c r="AI22" s="201">
        <v>10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4.8600000000000003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0.48</v>
      </c>
      <c r="L23" s="201">
        <v>0</v>
      </c>
      <c r="M23" s="201">
        <v>0.48</v>
      </c>
      <c r="N23" s="201">
        <v>0.48</v>
      </c>
      <c r="O23" s="201">
        <v>0.48</v>
      </c>
      <c r="P23" s="201">
        <v>0.96</v>
      </c>
      <c r="Q23" s="201">
        <v>0</v>
      </c>
      <c r="R23" s="201">
        <v>0</v>
      </c>
      <c r="S23" s="201">
        <v>0</v>
      </c>
      <c r="T23" s="201">
        <v>0.75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2.02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4.8600000000000003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0.48</v>
      </c>
      <c r="L24" s="201">
        <v>0</v>
      </c>
      <c r="M24" s="201">
        <v>0.48</v>
      </c>
      <c r="N24" s="201">
        <v>0.48</v>
      </c>
      <c r="O24" s="201">
        <v>0.48</v>
      </c>
      <c r="P24" s="201">
        <v>0.96</v>
      </c>
      <c r="Q24" s="201">
        <v>0</v>
      </c>
      <c r="R24" s="201">
        <v>0</v>
      </c>
      <c r="S24" s="201">
        <v>0</v>
      </c>
      <c r="T24" s="201">
        <v>0.75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2.02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4.8600000000000003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0.48</v>
      </c>
      <c r="L25" s="201">
        <v>0</v>
      </c>
      <c r="M25" s="201">
        <v>0.48</v>
      </c>
      <c r="N25" s="201">
        <v>0.48</v>
      </c>
      <c r="O25" s="201">
        <v>0.48</v>
      </c>
      <c r="P25" s="201">
        <v>0.99</v>
      </c>
      <c r="Q25" s="201">
        <v>0</v>
      </c>
      <c r="R25" s="201">
        <v>0</v>
      </c>
      <c r="S25" s="201">
        <v>0</v>
      </c>
      <c r="T25" s="201">
        <v>0.75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2.02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4.8600000000000003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0.48</v>
      </c>
      <c r="L26" s="201">
        <v>0</v>
      </c>
      <c r="M26" s="201">
        <v>0.48</v>
      </c>
      <c r="N26" s="201">
        <v>0.48</v>
      </c>
      <c r="O26" s="201">
        <v>0.48</v>
      </c>
      <c r="P26" s="201">
        <v>0.99</v>
      </c>
      <c r="Q26" s="201">
        <v>0</v>
      </c>
      <c r="R26" s="201">
        <v>0</v>
      </c>
      <c r="S26" s="201">
        <v>0</v>
      </c>
      <c r="T26" s="201">
        <v>0.75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2.02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4.8600000000000003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0.48</v>
      </c>
      <c r="L27" s="201">
        <v>0</v>
      </c>
      <c r="M27" s="201">
        <v>0.48</v>
      </c>
      <c r="N27" s="201">
        <v>0.48</v>
      </c>
      <c r="O27" s="201">
        <v>0.48</v>
      </c>
      <c r="P27" s="201">
        <v>0.99</v>
      </c>
      <c r="Q27" s="201">
        <v>0</v>
      </c>
      <c r="R27" s="201">
        <v>0</v>
      </c>
      <c r="S27" s="201">
        <v>0</v>
      </c>
      <c r="T27" s="201">
        <v>0.75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2.02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4.8600000000000003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0.48</v>
      </c>
      <c r="L28" s="201">
        <v>0</v>
      </c>
      <c r="M28" s="201">
        <v>0.48</v>
      </c>
      <c r="N28" s="201">
        <v>0.48</v>
      </c>
      <c r="O28" s="201">
        <v>0.48</v>
      </c>
      <c r="P28" s="201">
        <v>0.99</v>
      </c>
      <c r="Q28" s="201">
        <v>0</v>
      </c>
      <c r="R28" s="201">
        <v>0</v>
      </c>
      <c r="S28" s="201">
        <v>0</v>
      </c>
      <c r="T28" s="201">
        <v>0.75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2.02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4.8600000000000003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0.48</v>
      </c>
      <c r="L29" s="201">
        <v>0</v>
      </c>
      <c r="M29" s="201">
        <v>0.48</v>
      </c>
      <c r="N29" s="201">
        <v>0.48</v>
      </c>
      <c r="O29" s="201">
        <v>0.48</v>
      </c>
      <c r="P29" s="201">
        <v>0.96</v>
      </c>
      <c r="Q29" s="201">
        <v>0</v>
      </c>
      <c r="R29" s="201">
        <v>0</v>
      </c>
      <c r="S29" s="201">
        <v>0</v>
      </c>
      <c r="T29" s="201">
        <v>0.75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2.02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4.8600000000000003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2.16</v>
      </c>
      <c r="L30" s="201">
        <v>0</v>
      </c>
      <c r="M30" s="201">
        <v>0.48</v>
      </c>
      <c r="N30" s="201">
        <v>0.48</v>
      </c>
      <c r="O30" s="201">
        <v>0.48</v>
      </c>
      <c r="P30" s="201">
        <v>0.96</v>
      </c>
      <c r="Q30" s="201">
        <v>0</v>
      </c>
      <c r="R30" s="201">
        <v>0</v>
      </c>
      <c r="S30" s="201">
        <v>0</v>
      </c>
      <c r="T30" s="201">
        <v>0.75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2.02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4.8600000000000003</v>
      </c>
      <c r="BA30" s="201">
        <v>3.41</v>
      </c>
      <c r="BB30" s="201">
        <v>2.54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0.48</v>
      </c>
      <c r="L31" s="201">
        <v>0</v>
      </c>
      <c r="M31" s="201">
        <v>0.48</v>
      </c>
      <c r="N31" s="201">
        <v>0.48</v>
      </c>
      <c r="O31" s="201">
        <v>0.48</v>
      </c>
      <c r="P31" s="201">
        <v>0.96</v>
      </c>
      <c r="Q31" s="201">
        <v>0</v>
      </c>
      <c r="R31" s="201">
        <v>0</v>
      </c>
      <c r="S31" s="201">
        <v>0</v>
      </c>
      <c r="T31" s="201">
        <v>0.75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2.02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16.989999999999998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4.8600000000000003</v>
      </c>
      <c r="BA31" s="201">
        <v>3.41</v>
      </c>
      <c r="BB31" s="201">
        <v>2.54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0.48</v>
      </c>
      <c r="L32" s="201">
        <v>0</v>
      </c>
      <c r="M32" s="201">
        <v>0.48</v>
      </c>
      <c r="N32" s="201">
        <v>0.48</v>
      </c>
      <c r="O32" s="201">
        <v>0.48</v>
      </c>
      <c r="P32" s="201">
        <v>0.96</v>
      </c>
      <c r="Q32" s="201">
        <v>0</v>
      </c>
      <c r="R32" s="201">
        <v>0</v>
      </c>
      <c r="S32" s="201">
        <v>0</v>
      </c>
      <c r="T32" s="201">
        <v>0.75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2.02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16.989999999999998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4.8600000000000003</v>
      </c>
      <c r="BA32" s="201">
        <v>3.41</v>
      </c>
      <c r="BB32" s="201">
        <v>2.54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0.48</v>
      </c>
      <c r="L33" s="201">
        <v>0</v>
      </c>
      <c r="M33" s="201">
        <v>0.48</v>
      </c>
      <c r="N33" s="201">
        <v>0.48</v>
      </c>
      <c r="O33" s="201">
        <v>0.48</v>
      </c>
      <c r="P33" s="201">
        <v>0.96</v>
      </c>
      <c r="Q33" s="201">
        <v>0</v>
      </c>
      <c r="R33" s="201">
        <v>0</v>
      </c>
      <c r="S33" s="201">
        <v>0</v>
      </c>
      <c r="T33" s="201">
        <v>0.75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2.02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4.8600000000000003</v>
      </c>
      <c r="BA33" s="201">
        <v>3.41</v>
      </c>
      <c r="BB33" s="201">
        <v>2.54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0.48</v>
      </c>
      <c r="L34" s="201">
        <v>0</v>
      </c>
      <c r="M34" s="201">
        <v>0.48</v>
      </c>
      <c r="N34" s="201">
        <v>0.48</v>
      </c>
      <c r="O34" s="201">
        <v>0.48</v>
      </c>
      <c r="P34" s="201">
        <v>0.96</v>
      </c>
      <c r="Q34" s="201">
        <v>0</v>
      </c>
      <c r="R34" s="201">
        <v>0</v>
      </c>
      <c r="S34" s="201">
        <v>0</v>
      </c>
      <c r="T34" s="201">
        <v>0.75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2.02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4.8600000000000003</v>
      </c>
      <c r="BA34" s="201">
        <v>3.41</v>
      </c>
      <c r="BB34" s="201">
        <v>2.54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0.48</v>
      </c>
      <c r="L35" s="201">
        <v>0</v>
      </c>
      <c r="M35" s="201">
        <v>0.48</v>
      </c>
      <c r="N35" s="201">
        <v>0.48</v>
      </c>
      <c r="O35" s="201">
        <v>0.48</v>
      </c>
      <c r="P35" s="201">
        <v>0.96</v>
      </c>
      <c r="Q35" s="201">
        <v>0</v>
      </c>
      <c r="R35" s="201">
        <v>0</v>
      </c>
      <c r="S35" s="201">
        <v>0</v>
      </c>
      <c r="T35" s="201">
        <v>0.75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2.02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19.649999999999999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4.8600000000000003</v>
      </c>
      <c r="BA35" s="201">
        <v>3.41</v>
      </c>
      <c r="BB35" s="201">
        <v>2.54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0.48</v>
      </c>
      <c r="L36" s="201">
        <v>0</v>
      </c>
      <c r="M36" s="201">
        <v>0.48</v>
      </c>
      <c r="N36" s="201">
        <v>0.48</v>
      </c>
      <c r="O36" s="201">
        <v>0.48</v>
      </c>
      <c r="P36" s="201">
        <v>0.96</v>
      </c>
      <c r="Q36" s="201">
        <v>0</v>
      </c>
      <c r="R36" s="201">
        <v>0</v>
      </c>
      <c r="S36" s="201">
        <v>0</v>
      </c>
      <c r="T36" s="201">
        <v>0.75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2.02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19.649999999999999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1.96</v>
      </c>
      <c r="BA36" s="201">
        <v>3.41</v>
      </c>
      <c r="BB36" s="201">
        <v>2.54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0.48</v>
      </c>
      <c r="L37" s="201">
        <v>0</v>
      </c>
      <c r="M37" s="201">
        <v>0.48</v>
      </c>
      <c r="N37" s="201">
        <v>0.48</v>
      </c>
      <c r="O37" s="201">
        <v>0.48</v>
      </c>
      <c r="P37" s="201">
        <v>0.96</v>
      </c>
      <c r="Q37" s="201">
        <v>0</v>
      </c>
      <c r="R37" s="201">
        <v>0</v>
      </c>
      <c r="S37" s="201">
        <v>0</v>
      </c>
      <c r="T37" s="201">
        <v>0.75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2.02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19.649999999999999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0</v>
      </c>
      <c r="BA37" s="201">
        <v>3.41</v>
      </c>
      <c r="BB37" s="201">
        <v>2.54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0.48</v>
      </c>
      <c r="L38" s="201">
        <v>0</v>
      </c>
      <c r="M38" s="201">
        <v>0.48</v>
      </c>
      <c r="N38" s="201">
        <v>0.48</v>
      </c>
      <c r="O38" s="201">
        <v>0.48</v>
      </c>
      <c r="P38" s="201">
        <v>0.96</v>
      </c>
      <c r="Q38" s="201">
        <v>0</v>
      </c>
      <c r="R38" s="201">
        <v>0</v>
      </c>
      <c r="S38" s="201">
        <v>0</v>
      </c>
      <c r="T38" s="201">
        <v>0.75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2.02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19.649999999999999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0</v>
      </c>
      <c r="BA38" s="201">
        <v>3.41</v>
      </c>
      <c r="BB38" s="201">
        <v>2.54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0.48</v>
      </c>
      <c r="L39" s="201">
        <v>0</v>
      </c>
      <c r="M39" s="201">
        <v>0.48</v>
      </c>
      <c r="N39" s="201">
        <v>0.48</v>
      </c>
      <c r="O39" s="201">
        <v>0.48</v>
      </c>
      <c r="P39" s="201">
        <v>0.96</v>
      </c>
      <c r="Q39" s="201">
        <v>0</v>
      </c>
      <c r="R39" s="201">
        <v>0</v>
      </c>
      <c r="S39" s="201">
        <v>0</v>
      </c>
      <c r="T39" s="201">
        <v>0.75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2.02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19.649999999999999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0</v>
      </c>
      <c r="BA39" s="201">
        <v>3.41</v>
      </c>
      <c r="BB39" s="201">
        <v>2.54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0.48</v>
      </c>
      <c r="L40" s="201">
        <v>0</v>
      </c>
      <c r="M40" s="201">
        <v>0.48</v>
      </c>
      <c r="N40" s="201">
        <v>0.48</v>
      </c>
      <c r="O40" s="201">
        <v>0.48</v>
      </c>
      <c r="P40" s="201">
        <v>0.96</v>
      </c>
      <c r="Q40" s="201">
        <v>0</v>
      </c>
      <c r="R40" s="201">
        <v>0</v>
      </c>
      <c r="S40" s="201">
        <v>0</v>
      </c>
      <c r="T40" s="201">
        <v>0.75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2.02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19.649999999999999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0</v>
      </c>
      <c r="BA40" s="201">
        <v>3.41</v>
      </c>
      <c r="BB40" s="201">
        <v>2.54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0.48</v>
      </c>
      <c r="L41" s="201">
        <v>0</v>
      </c>
      <c r="M41" s="201">
        <v>0.48</v>
      </c>
      <c r="N41" s="201">
        <v>0.48</v>
      </c>
      <c r="O41" s="201">
        <v>0.48</v>
      </c>
      <c r="P41" s="201">
        <v>0.96</v>
      </c>
      <c r="Q41" s="201">
        <v>0</v>
      </c>
      <c r="R41" s="201">
        <v>0</v>
      </c>
      <c r="S41" s="201">
        <v>0</v>
      </c>
      <c r="T41" s="201">
        <v>0.75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2.02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19.649999999999999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0</v>
      </c>
      <c r="BA41" s="201">
        <v>3.41</v>
      </c>
      <c r="BB41" s="201">
        <v>2.54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0.48</v>
      </c>
      <c r="L42" s="201">
        <v>0</v>
      </c>
      <c r="M42" s="201">
        <v>0.48</v>
      </c>
      <c r="N42" s="201">
        <v>0.48</v>
      </c>
      <c r="O42" s="201">
        <v>0.48</v>
      </c>
      <c r="P42" s="201">
        <v>0.96</v>
      </c>
      <c r="Q42" s="201">
        <v>0</v>
      </c>
      <c r="R42" s="201">
        <v>0</v>
      </c>
      <c r="S42" s="201">
        <v>0</v>
      </c>
      <c r="T42" s="201">
        <v>0.75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2.02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19.649999999999999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0</v>
      </c>
      <c r="BA42" s="201">
        <v>3.41</v>
      </c>
      <c r="BB42" s="201">
        <v>2.54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0.48</v>
      </c>
      <c r="L43" s="201">
        <v>0</v>
      </c>
      <c r="M43" s="201">
        <v>0.48</v>
      </c>
      <c r="N43" s="201">
        <v>0.48</v>
      </c>
      <c r="O43" s="201">
        <v>0.48</v>
      </c>
      <c r="P43" s="201">
        <v>0.96</v>
      </c>
      <c r="Q43" s="201">
        <v>0</v>
      </c>
      <c r="R43" s="201">
        <v>0</v>
      </c>
      <c r="S43" s="201">
        <v>0</v>
      </c>
      <c r="T43" s="201">
        <v>0.75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2.02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19.649999999999999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0</v>
      </c>
      <c r="BA43" s="201">
        <v>3.41</v>
      </c>
      <c r="BB43" s="201">
        <v>2.54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0.48</v>
      </c>
      <c r="L44" s="201">
        <v>0</v>
      </c>
      <c r="M44" s="201">
        <v>0.48</v>
      </c>
      <c r="N44" s="201">
        <v>0.48</v>
      </c>
      <c r="O44" s="201">
        <v>0.48</v>
      </c>
      <c r="P44" s="201">
        <v>0.96</v>
      </c>
      <c r="Q44" s="201">
        <v>0</v>
      </c>
      <c r="R44" s="201">
        <v>0</v>
      </c>
      <c r="S44" s="201">
        <v>0</v>
      </c>
      <c r="T44" s="201">
        <v>0.75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2.02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19.649999999999999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0</v>
      </c>
      <c r="BA44" s="201">
        <v>3.41</v>
      </c>
      <c r="BB44" s="201">
        <v>2.54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0.48</v>
      </c>
      <c r="L45" s="201">
        <v>0</v>
      </c>
      <c r="M45" s="201">
        <v>0.48</v>
      </c>
      <c r="N45" s="201">
        <v>0.48</v>
      </c>
      <c r="O45" s="201">
        <v>0.48</v>
      </c>
      <c r="P45" s="201">
        <v>0.96</v>
      </c>
      <c r="Q45" s="201">
        <v>0</v>
      </c>
      <c r="R45" s="201">
        <v>0</v>
      </c>
      <c r="S45" s="201">
        <v>0</v>
      </c>
      <c r="T45" s="201">
        <v>0.75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2.02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19.649999999999999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0</v>
      </c>
      <c r="BA45" s="201">
        <v>3.41</v>
      </c>
      <c r="BB45" s="201">
        <v>2.54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0.48</v>
      </c>
      <c r="L46" s="201">
        <v>0</v>
      </c>
      <c r="M46" s="201">
        <v>0.48</v>
      </c>
      <c r="N46" s="201">
        <v>0.48</v>
      </c>
      <c r="O46" s="201">
        <v>0.48</v>
      </c>
      <c r="P46" s="201">
        <v>0.96</v>
      </c>
      <c r="Q46" s="201">
        <v>0</v>
      </c>
      <c r="R46" s="201">
        <v>0</v>
      </c>
      <c r="S46" s="201">
        <v>0</v>
      </c>
      <c r="T46" s="201">
        <v>0.75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2.02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19.649999999999999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0</v>
      </c>
      <c r="BA46" s="201">
        <v>3.41</v>
      </c>
      <c r="BB46" s="201">
        <v>2.54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0.48</v>
      </c>
      <c r="L47" s="201">
        <v>0</v>
      </c>
      <c r="M47" s="201">
        <v>0.48</v>
      </c>
      <c r="N47" s="201">
        <v>0.48</v>
      </c>
      <c r="O47" s="201">
        <v>0.48</v>
      </c>
      <c r="P47" s="201">
        <v>0.96</v>
      </c>
      <c r="Q47" s="201">
        <v>0</v>
      </c>
      <c r="R47" s="201">
        <v>0</v>
      </c>
      <c r="S47" s="201">
        <v>0</v>
      </c>
      <c r="T47" s="201">
        <v>0.75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2.02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19.649999999999999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0</v>
      </c>
      <c r="BA47" s="201">
        <v>3.41</v>
      </c>
      <c r="BB47" s="201">
        <v>2.54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0.48</v>
      </c>
      <c r="L48" s="201">
        <v>0</v>
      </c>
      <c r="M48" s="201">
        <v>0.48</v>
      </c>
      <c r="N48" s="201">
        <v>0.48</v>
      </c>
      <c r="O48" s="201">
        <v>0.48</v>
      </c>
      <c r="P48" s="201">
        <v>0.96</v>
      </c>
      <c r="Q48" s="201">
        <v>0</v>
      </c>
      <c r="R48" s="201">
        <v>0</v>
      </c>
      <c r="S48" s="201">
        <v>0</v>
      </c>
      <c r="T48" s="201">
        <v>0.75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2.02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19.649999999999999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0</v>
      </c>
      <c r="BA48" s="201">
        <v>3.41</v>
      </c>
      <c r="BB48" s="201">
        <v>2.54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0.48</v>
      </c>
      <c r="L49" s="201">
        <v>0</v>
      </c>
      <c r="M49" s="201">
        <v>0.48</v>
      </c>
      <c r="N49" s="201">
        <v>0.48</v>
      </c>
      <c r="O49" s="201">
        <v>0.48</v>
      </c>
      <c r="P49" s="201">
        <v>0.96</v>
      </c>
      <c r="Q49" s="201">
        <v>0</v>
      </c>
      <c r="R49" s="201">
        <v>0</v>
      </c>
      <c r="S49" s="201">
        <v>0</v>
      </c>
      <c r="T49" s="201">
        <v>0.75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2.02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19.649999999999999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0</v>
      </c>
      <c r="BA49" s="201">
        <v>3.41</v>
      </c>
      <c r="BB49" s="201">
        <v>2.54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0.48</v>
      </c>
      <c r="L50" s="201">
        <v>0</v>
      </c>
      <c r="M50" s="201">
        <v>0.48</v>
      </c>
      <c r="N50" s="201">
        <v>0.48</v>
      </c>
      <c r="O50" s="201">
        <v>0.48</v>
      </c>
      <c r="P50" s="201">
        <v>0.96</v>
      </c>
      <c r="Q50" s="201">
        <v>0</v>
      </c>
      <c r="R50" s="201">
        <v>0</v>
      </c>
      <c r="S50" s="201">
        <v>0</v>
      </c>
      <c r="T50" s="201">
        <v>0.75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2.02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19.649999999999999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1.17</v>
      </c>
      <c r="BA50" s="201">
        <v>3.41</v>
      </c>
      <c r="BB50" s="201">
        <v>2.54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0.48</v>
      </c>
      <c r="L51" s="201">
        <v>0</v>
      </c>
      <c r="M51" s="201">
        <v>0.48</v>
      </c>
      <c r="N51" s="201">
        <v>0.48</v>
      </c>
      <c r="O51" s="201">
        <v>0.48</v>
      </c>
      <c r="P51" s="201">
        <v>0.96</v>
      </c>
      <c r="Q51" s="201">
        <v>0</v>
      </c>
      <c r="R51" s="201">
        <v>0</v>
      </c>
      <c r="S51" s="201">
        <v>0</v>
      </c>
      <c r="T51" s="201">
        <v>0.75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2.02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19.649999999999999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2.08</v>
      </c>
      <c r="BA51" s="201">
        <v>3.41</v>
      </c>
      <c r="BB51" s="201">
        <v>0.21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0.48</v>
      </c>
      <c r="L52" s="201">
        <v>0</v>
      </c>
      <c r="M52" s="201">
        <v>0.48</v>
      </c>
      <c r="N52" s="201">
        <v>0.48</v>
      </c>
      <c r="O52" s="201">
        <v>0.48</v>
      </c>
      <c r="P52" s="201">
        <v>0.96</v>
      </c>
      <c r="Q52" s="201">
        <v>0</v>
      </c>
      <c r="R52" s="201">
        <v>0</v>
      </c>
      <c r="S52" s="201">
        <v>0</v>
      </c>
      <c r="T52" s="201">
        <v>0.75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2.02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19.649999999999999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3.57</v>
      </c>
      <c r="BA52" s="201">
        <v>3.41</v>
      </c>
      <c r="BB52" s="201">
        <v>0.21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0.48</v>
      </c>
      <c r="L53" s="201">
        <v>0</v>
      </c>
      <c r="M53" s="201">
        <v>0.48</v>
      </c>
      <c r="N53" s="201">
        <v>0.48</v>
      </c>
      <c r="O53" s="201">
        <v>0.48</v>
      </c>
      <c r="P53" s="201">
        <v>0.96</v>
      </c>
      <c r="Q53" s="201">
        <v>0</v>
      </c>
      <c r="R53" s="201">
        <v>0</v>
      </c>
      <c r="S53" s="201">
        <v>0</v>
      </c>
      <c r="T53" s="201">
        <v>0.75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2.02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19.649999999999999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4.8600000000000003</v>
      </c>
      <c r="BA53" s="201">
        <v>3.41</v>
      </c>
      <c r="BB53" s="201">
        <v>0.21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0.48</v>
      </c>
      <c r="L54" s="201">
        <v>0</v>
      </c>
      <c r="M54" s="201">
        <v>0.48</v>
      </c>
      <c r="N54" s="201">
        <v>0.48</v>
      </c>
      <c r="O54" s="201">
        <v>0.48</v>
      </c>
      <c r="P54" s="201">
        <v>0.96</v>
      </c>
      <c r="Q54" s="201">
        <v>0</v>
      </c>
      <c r="R54" s="201">
        <v>0</v>
      </c>
      <c r="S54" s="201">
        <v>0</v>
      </c>
      <c r="T54" s="201">
        <v>0.75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2.02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19.649999999999999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4.8600000000000003</v>
      </c>
      <c r="BA54" s="201">
        <v>3.41</v>
      </c>
      <c r="BB54" s="201">
        <v>0.21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0.48</v>
      </c>
      <c r="L55" s="201">
        <v>0</v>
      </c>
      <c r="M55" s="201">
        <v>0.48</v>
      </c>
      <c r="N55" s="201">
        <v>0.48</v>
      </c>
      <c r="O55" s="201">
        <v>0.48</v>
      </c>
      <c r="P55" s="201">
        <v>0.96</v>
      </c>
      <c r="Q55" s="201">
        <v>0</v>
      </c>
      <c r="R55" s="201">
        <v>0</v>
      </c>
      <c r="S55" s="201">
        <v>0</v>
      </c>
      <c r="T55" s="201">
        <v>0.75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2.02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19.649999999999999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4.8600000000000003</v>
      </c>
      <c r="BA55" s="201">
        <v>3.41</v>
      </c>
      <c r="BB55" s="201">
        <v>0.21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0.48</v>
      </c>
      <c r="L56" s="201">
        <v>0</v>
      </c>
      <c r="M56" s="201">
        <v>0.48</v>
      </c>
      <c r="N56" s="201">
        <v>0.48</v>
      </c>
      <c r="O56" s="201">
        <v>0.48</v>
      </c>
      <c r="P56" s="201">
        <v>0.96</v>
      </c>
      <c r="Q56" s="201">
        <v>0</v>
      </c>
      <c r="R56" s="201">
        <v>0</v>
      </c>
      <c r="S56" s="201">
        <v>0</v>
      </c>
      <c r="T56" s="201">
        <v>0.75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2.02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19.649999999999999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4.8600000000000003</v>
      </c>
      <c r="BA56" s="201">
        <v>3.41</v>
      </c>
      <c r="BB56" s="201">
        <v>0.21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0.48</v>
      </c>
      <c r="L57" s="201">
        <v>0</v>
      </c>
      <c r="M57" s="201">
        <v>0.48</v>
      </c>
      <c r="N57" s="201">
        <v>0.48</v>
      </c>
      <c r="O57" s="201">
        <v>0.48</v>
      </c>
      <c r="P57" s="201">
        <v>0.94</v>
      </c>
      <c r="Q57" s="201">
        <v>0</v>
      </c>
      <c r="R57" s="201">
        <v>0</v>
      </c>
      <c r="S57" s="201">
        <v>0</v>
      </c>
      <c r="T57" s="201">
        <v>0.75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2.02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19.649999999999999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4.8600000000000003</v>
      </c>
      <c r="BA57" s="201">
        <v>3.41</v>
      </c>
      <c r="BB57" s="201">
        <v>0.21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0.48</v>
      </c>
      <c r="L58" s="201">
        <v>0</v>
      </c>
      <c r="M58" s="201">
        <v>0.48</v>
      </c>
      <c r="N58" s="201">
        <v>0.48</v>
      </c>
      <c r="O58" s="201">
        <v>0.48</v>
      </c>
      <c r="P58" s="201">
        <v>0.94</v>
      </c>
      <c r="Q58" s="201">
        <v>0</v>
      </c>
      <c r="R58" s="201">
        <v>0</v>
      </c>
      <c r="S58" s="201">
        <v>0</v>
      </c>
      <c r="T58" s="201">
        <v>0.75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2.02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19.649999999999999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4.8600000000000003</v>
      </c>
      <c r="BA58" s="201">
        <v>3.41</v>
      </c>
      <c r="BB58" s="201">
        <v>0.21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0.48</v>
      </c>
      <c r="L59" s="201">
        <v>0</v>
      </c>
      <c r="M59" s="201">
        <v>0.48</v>
      </c>
      <c r="N59" s="201">
        <v>0.48</v>
      </c>
      <c r="O59" s="201">
        <v>0.48</v>
      </c>
      <c r="P59" s="201">
        <v>0.96</v>
      </c>
      <c r="Q59" s="201">
        <v>0</v>
      </c>
      <c r="R59" s="201">
        <v>0</v>
      </c>
      <c r="S59" s="201">
        <v>0</v>
      </c>
      <c r="T59" s="201">
        <v>0.75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2.02</v>
      </c>
      <c r="AB59" s="201">
        <v>0</v>
      </c>
      <c r="AC59" s="201">
        <v>0</v>
      </c>
      <c r="AD59" s="201">
        <v>0</v>
      </c>
      <c r="AE59" s="201">
        <v>86.23</v>
      </c>
      <c r="AF59" s="201">
        <v>0</v>
      </c>
      <c r="AG59" s="201">
        <v>0</v>
      </c>
      <c r="AH59" s="201">
        <v>0</v>
      </c>
      <c r="AI59" s="201">
        <v>19.649999999999999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4.8600000000000003</v>
      </c>
      <c r="BA59" s="201">
        <v>3.41</v>
      </c>
      <c r="BB59" s="201">
        <v>0.21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0.48</v>
      </c>
      <c r="L60" s="201">
        <v>0</v>
      </c>
      <c r="M60" s="201">
        <v>0.48</v>
      </c>
      <c r="N60" s="201">
        <v>0.48</v>
      </c>
      <c r="O60" s="201">
        <v>0.48</v>
      </c>
      <c r="P60" s="201">
        <v>0.96</v>
      </c>
      <c r="Q60" s="201">
        <v>0</v>
      </c>
      <c r="R60" s="201">
        <v>0</v>
      </c>
      <c r="S60" s="201">
        <v>0</v>
      </c>
      <c r="T60" s="201">
        <v>0.75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2.02</v>
      </c>
      <c r="AB60" s="201">
        <v>0</v>
      </c>
      <c r="AC60" s="201">
        <v>0</v>
      </c>
      <c r="AD60" s="201">
        <v>0</v>
      </c>
      <c r="AE60" s="201">
        <v>86.23</v>
      </c>
      <c r="AF60" s="201">
        <v>0</v>
      </c>
      <c r="AG60" s="201">
        <v>0</v>
      </c>
      <c r="AH60" s="201">
        <v>0</v>
      </c>
      <c r="AI60" s="201">
        <v>19.649999999999999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4.8600000000000003</v>
      </c>
      <c r="BA60" s="201">
        <v>3.41</v>
      </c>
      <c r="BB60" s="201">
        <v>0.21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0.42</v>
      </c>
      <c r="L61" s="201">
        <v>0</v>
      </c>
      <c r="M61" s="201">
        <v>0.48</v>
      </c>
      <c r="N61" s="201">
        <v>0.48</v>
      </c>
      <c r="O61" s="201">
        <v>0.48</v>
      </c>
      <c r="P61" s="201">
        <v>0.96</v>
      </c>
      <c r="Q61" s="201">
        <v>0</v>
      </c>
      <c r="R61" s="201">
        <v>0</v>
      </c>
      <c r="S61" s="201">
        <v>0</v>
      </c>
      <c r="T61" s="201">
        <v>0.75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2.02</v>
      </c>
      <c r="AB61" s="201">
        <v>0</v>
      </c>
      <c r="AC61" s="201">
        <v>0</v>
      </c>
      <c r="AD61" s="201">
        <v>0</v>
      </c>
      <c r="AE61" s="201">
        <v>86.23</v>
      </c>
      <c r="AF61" s="201">
        <v>0</v>
      </c>
      <c r="AG61" s="201">
        <v>0</v>
      </c>
      <c r="AH61" s="201">
        <v>0</v>
      </c>
      <c r="AI61" s="201">
        <v>19.649999999999999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4.8600000000000003</v>
      </c>
      <c r="BA61" s="201">
        <v>3.41</v>
      </c>
      <c r="BB61" s="201">
        <v>0.21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0.42</v>
      </c>
      <c r="L62" s="201">
        <v>0</v>
      </c>
      <c r="M62" s="201">
        <v>0.48</v>
      </c>
      <c r="N62" s="201">
        <v>0.48</v>
      </c>
      <c r="O62" s="201">
        <v>0.48</v>
      </c>
      <c r="P62" s="201">
        <v>0.96</v>
      </c>
      <c r="Q62" s="201">
        <v>0</v>
      </c>
      <c r="R62" s="201">
        <v>0</v>
      </c>
      <c r="S62" s="201">
        <v>0</v>
      </c>
      <c r="T62" s="201">
        <v>0.75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2.02</v>
      </c>
      <c r="AB62" s="201">
        <v>0</v>
      </c>
      <c r="AC62" s="201">
        <v>0</v>
      </c>
      <c r="AD62" s="201">
        <v>0</v>
      </c>
      <c r="AE62" s="201">
        <v>86.23</v>
      </c>
      <c r="AF62" s="201">
        <v>0</v>
      </c>
      <c r="AG62" s="201">
        <v>0</v>
      </c>
      <c r="AH62" s="201">
        <v>0</v>
      </c>
      <c r="AI62" s="201">
        <v>19.649999999999999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4.8600000000000003</v>
      </c>
      <c r="BA62" s="201">
        <v>3.41</v>
      </c>
      <c r="BB62" s="201">
        <v>0.21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0.46</v>
      </c>
      <c r="L63" s="201">
        <v>0</v>
      </c>
      <c r="M63" s="201">
        <v>0.48</v>
      </c>
      <c r="N63" s="201">
        <v>0.48</v>
      </c>
      <c r="O63" s="201">
        <v>0.48</v>
      </c>
      <c r="P63" s="201">
        <v>0.96</v>
      </c>
      <c r="Q63" s="201">
        <v>0</v>
      </c>
      <c r="R63" s="201">
        <v>0</v>
      </c>
      <c r="S63" s="201">
        <v>0</v>
      </c>
      <c r="T63" s="201">
        <v>0.75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2.02</v>
      </c>
      <c r="AB63" s="201">
        <v>0</v>
      </c>
      <c r="AC63" s="201">
        <v>0</v>
      </c>
      <c r="AD63" s="201">
        <v>0</v>
      </c>
      <c r="AE63" s="201">
        <v>86.23</v>
      </c>
      <c r="AF63" s="201">
        <v>0</v>
      </c>
      <c r="AG63" s="201">
        <v>0</v>
      </c>
      <c r="AH63" s="201">
        <v>0</v>
      </c>
      <c r="AI63" s="201">
        <v>19.649999999999999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4.8600000000000003</v>
      </c>
      <c r="BA63" s="201">
        <v>3.41</v>
      </c>
      <c r="BB63" s="201">
        <v>0.21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0.48</v>
      </c>
      <c r="L64" s="201">
        <v>0</v>
      </c>
      <c r="M64" s="201">
        <v>0.48</v>
      </c>
      <c r="N64" s="201">
        <v>0.48</v>
      </c>
      <c r="O64" s="201">
        <v>0.48</v>
      </c>
      <c r="P64" s="201">
        <v>0.96</v>
      </c>
      <c r="Q64" s="201">
        <v>0</v>
      </c>
      <c r="R64" s="201">
        <v>0</v>
      </c>
      <c r="S64" s="201">
        <v>0</v>
      </c>
      <c r="T64" s="201">
        <v>0.75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2.02</v>
      </c>
      <c r="AB64" s="201">
        <v>0</v>
      </c>
      <c r="AC64" s="201">
        <v>0</v>
      </c>
      <c r="AD64" s="201">
        <v>0</v>
      </c>
      <c r="AE64" s="201">
        <v>86.23</v>
      </c>
      <c r="AF64" s="201">
        <v>0</v>
      </c>
      <c r="AG64" s="201">
        <v>0</v>
      </c>
      <c r="AH64" s="201">
        <v>0</v>
      </c>
      <c r="AI64" s="201">
        <v>19.649999999999999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4.8600000000000003</v>
      </c>
      <c r="BA64" s="201">
        <v>3.41</v>
      </c>
      <c r="BB64" s="201">
        <v>0.21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0.48</v>
      </c>
      <c r="L65" s="201">
        <v>0</v>
      </c>
      <c r="M65" s="201">
        <v>0.48</v>
      </c>
      <c r="N65" s="201">
        <v>0.48</v>
      </c>
      <c r="O65" s="201">
        <v>0.48</v>
      </c>
      <c r="P65" s="201">
        <v>0.96</v>
      </c>
      <c r="Q65" s="201">
        <v>0</v>
      </c>
      <c r="R65" s="201">
        <v>0</v>
      </c>
      <c r="S65" s="201">
        <v>0</v>
      </c>
      <c r="T65" s="201">
        <v>0.75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2.02</v>
      </c>
      <c r="AB65" s="201">
        <v>0</v>
      </c>
      <c r="AC65" s="201">
        <v>0</v>
      </c>
      <c r="AD65" s="201">
        <v>0</v>
      </c>
      <c r="AE65" s="201">
        <v>86.23</v>
      </c>
      <c r="AF65" s="201">
        <v>0</v>
      </c>
      <c r="AG65" s="201">
        <v>0</v>
      </c>
      <c r="AH65" s="201">
        <v>0</v>
      </c>
      <c r="AI65" s="201">
        <v>19.649999999999999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4.8600000000000003</v>
      </c>
      <c r="BA65" s="201">
        <v>3.41</v>
      </c>
      <c r="BB65" s="201">
        <v>0.21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0.48</v>
      </c>
      <c r="L66" s="201">
        <v>0</v>
      </c>
      <c r="M66" s="201">
        <v>0.48</v>
      </c>
      <c r="N66" s="201">
        <v>0.48</v>
      </c>
      <c r="O66" s="201">
        <v>0.48</v>
      </c>
      <c r="P66" s="201">
        <v>0.96</v>
      </c>
      <c r="Q66" s="201">
        <v>0</v>
      </c>
      <c r="R66" s="201">
        <v>0</v>
      </c>
      <c r="S66" s="201">
        <v>0</v>
      </c>
      <c r="T66" s="201">
        <v>0.75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2.02</v>
      </c>
      <c r="AB66" s="201">
        <v>0</v>
      </c>
      <c r="AC66" s="201">
        <v>0</v>
      </c>
      <c r="AD66" s="201">
        <v>0</v>
      </c>
      <c r="AE66" s="201">
        <v>86.23</v>
      </c>
      <c r="AF66" s="201">
        <v>0</v>
      </c>
      <c r="AG66" s="201">
        <v>0</v>
      </c>
      <c r="AH66" s="201">
        <v>0</v>
      </c>
      <c r="AI66" s="201">
        <v>19.649999999999999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4.8600000000000003</v>
      </c>
      <c r="BA66" s="201">
        <v>3.41</v>
      </c>
      <c r="BB66" s="201">
        <v>0.21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0.48</v>
      </c>
      <c r="L67" s="201">
        <v>0</v>
      </c>
      <c r="M67" s="201">
        <v>0.48</v>
      </c>
      <c r="N67" s="201">
        <v>0.48</v>
      </c>
      <c r="O67" s="201">
        <v>0.48</v>
      </c>
      <c r="P67" s="201">
        <v>0.96</v>
      </c>
      <c r="Q67" s="201">
        <v>0</v>
      </c>
      <c r="R67" s="201">
        <v>0</v>
      </c>
      <c r="S67" s="201">
        <v>0</v>
      </c>
      <c r="T67" s="201">
        <v>0.75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2.02</v>
      </c>
      <c r="AB67" s="201">
        <v>0</v>
      </c>
      <c r="AC67" s="201">
        <v>0</v>
      </c>
      <c r="AD67" s="201">
        <v>0</v>
      </c>
      <c r="AE67" s="201">
        <v>86.23</v>
      </c>
      <c r="AF67" s="201">
        <v>0</v>
      </c>
      <c r="AG67" s="201">
        <v>0</v>
      </c>
      <c r="AH67" s="201">
        <v>0</v>
      </c>
      <c r="AI67" s="201">
        <v>19.649999999999999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4.8600000000000003</v>
      </c>
      <c r="BA67" s="201">
        <v>3.41</v>
      </c>
      <c r="BB67" s="201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0.48</v>
      </c>
      <c r="L68" s="201">
        <v>0</v>
      </c>
      <c r="M68" s="201">
        <v>0.48</v>
      </c>
      <c r="N68" s="201">
        <v>0.48</v>
      </c>
      <c r="O68" s="201">
        <v>0.48</v>
      </c>
      <c r="P68" s="201">
        <v>0.96</v>
      </c>
      <c r="Q68" s="201">
        <v>0</v>
      </c>
      <c r="R68" s="201">
        <v>0</v>
      </c>
      <c r="S68" s="201">
        <v>0</v>
      </c>
      <c r="T68" s="201">
        <v>0.75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2.02</v>
      </c>
      <c r="AB68" s="201">
        <v>0</v>
      </c>
      <c r="AC68" s="201">
        <v>0</v>
      </c>
      <c r="AD68" s="201">
        <v>0</v>
      </c>
      <c r="AE68" s="201">
        <v>86.23</v>
      </c>
      <c r="AF68" s="201">
        <v>0</v>
      </c>
      <c r="AG68" s="201">
        <v>0</v>
      </c>
      <c r="AH68" s="201">
        <v>0</v>
      </c>
      <c r="AI68" s="201">
        <v>19.649999999999999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4.8600000000000003</v>
      </c>
      <c r="BA68" s="201">
        <v>3.41</v>
      </c>
      <c r="BB68" s="201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0.48</v>
      </c>
      <c r="L69" s="201">
        <v>0</v>
      </c>
      <c r="M69" s="201">
        <v>0.48</v>
      </c>
      <c r="N69" s="201">
        <v>0.48</v>
      </c>
      <c r="O69" s="201">
        <v>0.48</v>
      </c>
      <c r="P69" s="201">
        <v>0.96</v>
      </c>
      <c r="Q69" s="201">
        <v>0</v>
      </c>
      <c r="R69" s="201">
        <v>0</v>
      </c>
      <c r="S69" s="201">
        <v>0</v>
      </c>
      <c r="T69" s="201">
        <v>0.75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2.02</v>
      </c>
      <c r="AB69" s="201">
        <v>0</v>
      </c>
      <c r="AC69" s="201">
        <v>0</v>
      </c>
      <c r="AD69" s="201">
        <v>0</v>
      </c>
      <c r="AE69" s="201">
        <v>86.23</v>
      </c>
      <c r="AF69" s="201">
        <v>0</v>
      </c>
      <c r="AG69" s="201">
        <v>0</v>
      </c>
      <c r="AH69" s="201">
        <v>0</v>
      </c>
      <c r="AI69" s="201">
        <v>19.649999999999999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4.8600000000000003</v>
      </c>
      <c r="BA69" s="201">
        <v>3.41</v>
      </c>
      <c r="BB69" s="201">
        <v>0.21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0.48</v>
      </c>
      <c r="L70" s="201">
        <v>0</v>
      </c>
      <c r="M70" s="201">
        <v>0.48</v>
      </c>
      <c r="N70" s="201">
        <v>0.48</v>
      </c>
      <c r="O70" s="201">
        <v>0.48</v>
      </c>
      <c r="P70" s="201">
        <v>0.96</v>
      </c>
      <c r="Q70" s="201">
        <v>0</v>
      </c>
      <c r="R70" s="201">
        <v>0</v>
      </c>
      <c r="S70" s="201">
        <v>0</v>
      </c>
      <c r="T70" s="201">
        <v>0.75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2.02</v>
      </c>
      <c r="AB70" s="201">
        <v>0</v>
      </c>
      <c r="AC70" s="201">
        <v>0</v>
      </c>
      <c r="AD70" s="201">
        <v>0</v>
      </c>
      <c r="AE70" s="201">
        <v>86.23</v>
      </c>
      <c r="AF70" s="201">
        <v>0</v>
      </c>
      <c r="AG70" s="201">
        <v>0</v>
      </c>
      <c r="AH70" s="201">
        <v>0</v>
      </c>
      <c r="AI70" s="201">
        <v>19.649999999999999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4.8600000000000003</v>
      </c>
      <c r="BA70" s="201">
        <v>3.41</v>
      </c>
      <c r="BB70" s="201">
        <v>0.21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0.48</v>
      </c>
      <c r="L71" s="201">
        <v>0</v>
      </c>
      <c r="M71" s="201">
        <v>0.48</v>
      </c>
      <c r="N71" s="201">
        <v>0.48</v>
      </c>
      <c r="O71" s="201">
        <v>0.48</v>
      </c>
      <c r="P71" s="201">
        <v>0.96</v>
      </c>
      <c r="Q71" s="201">
        <v>0</v>
      </c>
      <c r="R71" s="201">
        <v>0</v>
      </c>
      <c r="S71" s="201">
        <v>0</v>
      </c>
      <c r="T71" s="201">
        <v>0.75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2.02</v>
      </c>
      <c r="AB71" s="201">
        <v>0</v>
      </c>
      <c r="AC71" s="201">
        <v>0</v>
      </c>
      <c r="AD71" s="201">
        <v>0</v>
      </c>
      <c r="AE71" s="201">
        <v>86.23</v>
      </c>
      <c r="AF71" s="201">
        <v>0</v>
      </c>
      <c r="AG71" s="201">
        <v>0</v>
      </c>
      <c r="AH71" s="201">
        <v>0</v>
      </c>
      <c r="AI71" s="201">
        <v>19.649999999999999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4.8600000000000003</v>
      </c>
      <c r="BA71" s="201">
        <v>3.41</v>
      </c>
      <c r="BB71" s="201">
        <v>0.21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0.48</v>
      </c>
      <c r="L72" s="201">
        <v>0</v>
      </c>
      <c r="M72" s="201">
        <v>0.48</v>
      </c>
      <c r="N72" s="201">
        <v>0.48</v>
      </c>
      <c r="O72" s="201">
        <v>0.48</v>
      </c>
      <c r="P72" s="201">
        <v>0.96</v>
      </c>
      <c r="Q72" s="201">
        <v>0</v>
      </c>
      <c r="R72" s="201">
        <v>0</v>
      </c>
      <c r="S72" s="201">
        <v>0</v>
      </c>
      <c r="T72" s="201">
        <v>0.75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2.02</v>
      </c>
      <c r="AB72" s="201">
        <v>0</v>
      </c>
      <c r="AC72" s="201">
        <v>0</v>
      </c>
      <c r="AD72" s="201">
        <v>0</v>
      </c>
      <c r="AE72" s="201">
        <v>86.23</v>
      </c>
      <c r="AF72" s="201">
        <v>0</v>
      </c>
      <c r="AG72" s="201">
        <v>0</v>
      </c>
      <c r="AH72" s="201">
        <v>0</v>
      </c>
      <c r="AI72" s="201">
        <v>19.649999999999999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4.8600000000000003</v>
      </c>
      <c r="BA72" s="201">
        <v>3.41</v>
      </c>
      <c r="BB72" s="201">
        <v>0.21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0.48</v>
      </c>
      <c r="L73" s="201">
        <v>0</v>
      </c>
      <c r="M73" s="201">
        <v>0.48</v>
      </c>
      <c r="N73" s="201">
        <v>0.48</v>
      </c>
      <c r="O73" s="201">
        <v>0.48</v>
      </c>
      <c r="P73" s="201">
        <v>0.96</v>
      </c>
      <c r="Q73" s="201">
        <v>0</v>
      </c>
      <c r="R73" s="201">
        <v>0</v>
      </c>
      <c r="S73" s="201">
        <v>0</v>
      </c>
      <c r="T73" s="201">
        <v>0.75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2.02</v>
      </c>
      <c r="AB73" s="201">
        <v>0</v>
      </c>
      <c r="AC73" s="201">
        <v>0</v>
      </c>
      <c r="AD73" s="201">
        <v>0</v>
      </c>
      <c r="AE73" s="201">
        <v>86.23</v>
      </c>
      <c r="AF73" s="201">
        <v>0</v>
      </c>
      <c r="AG73" s="201">
        <v>0</v>
      </c>
      <c r="AH73" s="201">
        <v>0</v>
      </c>
      <c r="AI73" s="201">
        <v>19.649999999999999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4.8600000000000003</v>
      </c>
      <c r="BA73" s="201">
        <v>3.41</v>
      </c>
      <c r="BB73" s="201">
        <v>0.21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0.48</v>
      </c>
      <c r="L74" s="201">
        <v>0</v>
      </c>
      <c r="M74" s="201">
        <v>0.48</v>
      </c>
      <c r="N74" s="201">
        <v>0.48</v>
      </c>
      <c r="O74" s="201">
        <v>0.48</v>
      </c>
      <c r="P74" s="201">
        <v>0.96</v>
      </c>
      <c r="Q74" s="201">
        <v>0</v>
      </c>
      <c r="R74" s="201">
        <v>0</v>
      </c>
      <c r="S74" s="201">
        <v>0</v>
      </c>
      <c r="T74" s="201">
        <v>0.75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2.02</v>
      </c>
      <c r="AB74" s="201">
        <v>0</v>
      </c>
      <c r="AC74" s="201">
        <v>0</v>
      </c>
      <c r="AD74" s="201">
        <v>0</v>
      </c>
      <c r="AE74" s="201">
        <v>86.23</v>
      </c>
      <c r="AF74" s="201">
        <v>0</v>
      </c>
      <c r="AG74" s="201">
        <v>0</v>
      </c>
      <c r="AH74" s="201">
        <v>0</v>
      </c>
      <c r="AI74" s="201">
        <v>19.649999999999999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4.8600000000000003</v>
      </c>
      <c r="BA74" s="201">
        <v>3.41</v>
      </c>
      <c r="BB74" s="201">
        <v>0.21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0.48</v>
      </c>
      <c r="L75" s="201">
        <v>4.26</v>
      </c>
      <c r="M75" s="201">
        <v>0.48</v>
      </c>
      <c r="N75" s="201">
        <v>0.48</v>
      </c>
      <c r="O75" s="201">
        <v>0.48</v>
      </c>
      <c r="P75" s="201">
        <v>0.96</v>
      </c>
      <c r="Q75" s="201">
        <v>0</v>
      </c>
      <c r="R75" s="201">
        <v>0</v>
      </c>
      <c r="S75" s="201">
        <v>0</v>
      </c>
      <c r="T75" s="201">
        <v>0.75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1.91</v>
      </c>
      <c r="AB75" s="201">
        <v>0</v>
      </c>
      <c r="AC75" s="201">
        <v>0</v>
      </c>
      <c r="AD75" s="201">
        <v>0</v>
      </c>
      <c r="AE75" s="201">
        <v>86.23</v>
      </c>
      <c r="AF75" s="201">
        <v>0</v>
      </c>
      <c r="AG75" s="201">
        <v>0</v>
      </c>
      <c r="AH75" s="201">
        <v>0</v>
      </c>
      <c r="AI75" s="201">
        <v>19.649999999999999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4.8600000000000003</v>
      </c>
      <c r="BA75" s="201">
        <v>3.41</v>
      </c>
      <c r="BB75" s="201">
        <v>0.21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0.48</v>
      </c>
      <c r="L76" s="201">
        <v>0</v>
      </c>
      <c r="M76" s="201">
        <v>0.48</v>
      </c>
      <c r="N76" s="201">
        <v>0.48</v>
      </c>
      <c r="O76" s="201">
        <v>0.48</v>
      </c>
      <c r="P76" s="201">
        <v>0.96</v>
      </c>
      <c r="Q76" s="201">
        <v>0</v>
      </c>
      <c r="R76" s="201">
        <v>0</v>
      </c>
      <c r="S76" s="201">
        <v>0</v>
      </c>
      <c r="T76" s="201">
        <v>0.75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1.91</v>
      </c>
      <c r="AB76" s="201">
        <v>0</v>
      </c>
      <c r="AC76" s="201">
        <v>0</v>
      </c>
      <c r="AD76" s="201">
        <v>0</v>
      </c>
      <c r="AE76" s="201">
        <v>86.23</v>
      </c>
      <c r="AF76" s="201">
        <v>0</v>
      </c>
      <c r="AG76" s="201">
        <v>0</v>
      </c>
      <c r="AH76" s="201">
        <v>0</v>
      </c>
      <c r="AI76" s="201">
        <v>19.649999999999999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4.8600000000000003</v>
      </c>
      <c r="BA76" s="201">
        <v>3.41</v>
      </c>
      <c r="BB76" s="201">
        <v>0.21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0.48</v>
      </c>
      <c r="L77" s="201">
        <v>0</v>
      </c>
      <c r="M77" s="201">
        <v>0.48</v>
      </c>
      <c r="N77" s="201">
        <v>0.48</v>
      </c>
      <c r="O77" s="201">
        <v>0.48</v>
      </c>
      <c r="P77" s="201">
        <v>0.96</v>
      </c>
      <c r="Q77" s="201">
        <v>0</v>
      </c>
      <c r="R77" s="201">
        <v>0</v>
      </c>
      <c r="S77" s="201">
        <v>0</v>
      </c>
      <c r="T77" s="201">
        <v>0.75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1.91</v>
      </c>
      <c r="AB77" s="201">
        <v>0</v>
      </c>
      <c r="AC77" s="201">
        <v>0</v>
      </c>
      <c r="AD77" s="201">
        <v>0</v>
      </c>
      <c r="AE77" s="201">
        <v>86.23</v>
      </c>
      <c r="AF77" s="201">
        <v>0</v>
      </c>
      <c r="AG77" s="201">
        <v>0</v>
      </c>
      <c r="AH77" s="201">
        <v>0</v>
      </c>
      <c r="AI77" s="201">
        <v>18.29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4.8600000000000003</v>
      </c>
      <c r="BA77" s="201">
        <v>3.41</v>
      </c>
      <c r="BB77" s="201">
        <v>0.21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0.48</v>
      </c>
      <c r="L78" s="201">
        <v>0</v>
      </c>
      <c r="M78" s="201">
        <v>0.48</v>
      </c>
      <c r="N78" s="201">
        <v>0.48</v>
      </c>
      <c r="O78" s="201">
        <v>0.48</v>
      </c>
      <c r="P78" s="201">
        <v>0.96</v>
      </c>
      <c r="Q78" s="201">
        <v>0</v>
      </c>
      <c r="R78" s="201">
        <v>0</v>
      </c>
      <c r="S78" s="201">
        <v>0</v>
      </c>
      <c r="T78" s="201">
        <v>0.75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1.91</v>
      </c>
      <c r="AB78" s="201">
        <v>0</v>
      </c>
      <c r="AC78" s="201">
        <v>0</v>
      </c>
      <c r="AD78" s="201">
        <v>0</v>
      </c>
      <c r="AE78" s="201">
        <v>86.23</v>
      </c>
      <c r="AF78" s="201">
        <v>0</v>
      </c>
      <c r="AG78" s="201">
        <v>0</v>
      </c>
      <c r="AH78" s="201">
        <v>0</v>
      </c>
      <c r="AI78" s="201">
        <v>18.29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4.29</v>
      </c>
      <c r="AZ78" s="201">
        <v>4.8600000000000003</v>
      </c>
      <c r="BA78" s="201">
        <v>3.5</v>
      </c>
      <c r="BB78" s="201">
        <v>0.21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0.48</v>
      </c>
      <c r="L79" s="201">
        <v>0</v>
      </c>
      <c r="M79" s="201">
        <v>0.48</v>
      </c>
      <c r="N79" s="201">
        <v>0.48</v>
      </c>
      <c r="O79" s="201">
        <v>0.48</v>
      </c>
      <c r="P79" s="201">
        <v>0.96</v>
      </c>
      <c r="Q79" s="201">
        <v>0</v>
      </c>
      <c r="R79" s="201">
        <v>0</v>
      </c>
      <c r="S79" s="201">
        <v>0</v>
      </c>
      <c r="T79" s="201">
        <v>0.75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1.91</v>
      </c>
      <c r="AB79" s="201">
        <v>0</v>
      </c>
      <c r="AC79" s="201">
        <v>0</v>
      </c>
      <c r="AD79" s="201">
        <v>0</v>
      </c>
      <c r="AE79" s="201">
        <v>86.23</v>
      </c>
      <c r="AF79" s="201">
        <v>0</v>
      </c>
      <c r="AG79" s="201">
        <v>0</v>
      </c>
      <c r="AH79" s="201">
        <v>0</v>
      </c>
      <c r="AI79" s="201">
        <v>14.26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4.29</v>
      </c>
      <c r="AZ79" s="201">
        <v>4.8600000000000003</v>
      </c>
      <c r="BA79" s="201">
        <v>3.5</v>
      </c>
      <c r="BB79" s="201">
        <v>0.21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0.48</v>
      </c>
      <c r="L80" s="201">
        <v>0</v>
      </c>
      <c r="M80" s="201">
        <v>0.48</v>
      </c>
      <c r="N80" s="201">
        <v>0.48</v>
      </c>
      <c r="O80" s="201">
        <v>0.48</v>
      </c>
      <c r="P80" s="201">
        <v>0.96</v>
      </c>
      <c r="Q80" s="201">
        <v>0</v>
      </c>
      <c r="R80" s="201">
        <v>0</v>
      </c>
      <c r="S80" s="201">
        <v>0</v>
      </c>
      <c r="T80" s="201">
        <v>0.75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1.91</v>
      </c>
      <c r="AB80" s="201">
        <v>0</v>
      </c>
      <c r="AC80" s="201">
        <v>0</v>
      </c>
      <c r="AD80" s="201">
        <v>0</v>
      </c>
      <c r="AE80" s="201">
        <v>86.23</v>
      </c>
      <c r="AF80" s="201">
        <v>0</v>
      </c>
      <c r="AG80" s="201">
        <v>0</v>
      </c>
      <c r="AH80" s="201">
        <v>0</v>
      </c>
      <c r="AI80" s="201">
        <v>14.26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4.29</v>
      </c>
      <c r="AZ80" s="201">
        <v>4.8600000000000003</v>
      </c>
      <c r="BA80" s="201">
        <v>3.5</v>
      </c>
      <c r="BB80" s="201">
        <v>0.21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3.55</v>
      </c>
      <c r="Q81" s="201">
        <v>0.41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1.91</v>
      </c>
      <c r="AB81" s="201">
        <v>0</v>
      </c>
      <c r="AC81" s="201">
        <v>0</v>
      </c>
      <c r="AD81" s="201">
        <v>0</v>
      </c>
      <c r="AE81" s="201">
        <v>86.23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4.29</v>
      </c>
      <c r="AZ81" s="201">
        <v>4.8600000000000003</v>
      </c>
      <c r="BA81" s="201">
        <v>3.5</v>
      </c>
      <c r="BB81" s="201">
        <v>2.5099999999999998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3.55</v>
      </c>
      <c r="Q82" s="201">
        <v>0.41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1.91</v>
      </c>
      <c r="AB82" s="201">
        <v>0</v>
      </c>
      <c r="AC82" s="201">
        <v>0</v>
      </c>
      <c r="AD82" s="201">
        <v>0</v>
      </c>
      <c r="AE82" s="201">
        <v>86.23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4.29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3.55</v>
      </c>
      <c r="Q83" s="201">
        <v>0.41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1.91</v>
      </c>
      <c r="AB83" s="201">
        <v>0</v>
      </c>
      <c r="AC83" s="201">
        <v>0</v>
      </c>
      <c r="AD83" s="201">
        <v>0</v>
      </c>
      <c r="AE83" s="201">
        <v>86.23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4.29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3.55</v>
      </c>
      <c r="Q84" s="201">
        <v>0.41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1.91</v>
      </c>
      <c r="AB84" s="201">
        <v>0</v>
      </c>
      <c r="AC84" s="201">
        <v>0</v>
      </c>
      <c r="AD84" s="201">
        <v>0</v>
      </c>
      <c r="AE84" s="201">
        <v>86.23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4.29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3.55</v>
      </c>
      <c r="Q85" s="201">
        <v>0.41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1.91</v>
      </c>
      <c r="AB85" s="201">
        <v>0</v>
      </c>
      <c r="AC85" s="201">
        <v>0</v>
      </c>
      <c r="AD85" s="201">
        <v>0</v>
      </c>
      <c r="AE85" s="201">
        <v>86.23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4.29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3.55</v>
      </c>
      <c r="Q86" s="201">
        <v>0.41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1.91</v>
      </c>
      <c r="AB86" s="201">
        <v>0</v>
      </c>
      <c r="AC86" s="201">
        <v>0</v>
      </c>
      <c r="AD86" s="201">
        <v>0</v>
      </c>
      <c r="AE86" s="201">
        <v>86.23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4.8600000000000003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3.55</v>
      </c>
      <c r="Q87" s="201">
        <v>0.41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1.97</v>
      </c>
      <c r="AB87" s="201">
        <v>0</v>
      </c>
      <c r="AC87" s="201">
        <v>0</v>
      </c>
      <c r="AD87" s="201">
        <v>0</v>
      </c>
      <c r="AE87" s="201">
        <v>86.23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4.08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4.8600000000000003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3.55</v>
      </c>
      <c r="Q88" s="201">
        <v>0.41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1.97</v>
      </c>
      <c r="AB88" s="201">
        <v>0</v>
      </c>
      <c r="AC88" s="201">
        <v>0</v>
      </c>
      <c r="AD88" s="201">
        <v>0</v>
      </c>
      <c r="AE88" s="201">
        <v>86.23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4.08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4.8600000000000003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3.44</v>
      </c>
      <c r="E89" s="201">
        <v>0</v>
      </c>
      <c r="F89" s="201">
        <v>0</v>
      </c>
      <c r="G89" s="201">
        <v>5.54</v>
      </c>
      <c r="H89" s="201">
        <v>0</v>
      </c>
      <c r="I89" s="201">
        <v>0</v>
      </c>
      <c r="J89" s="201">
        <v>3.54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3.55</v>
      </c>
      <c r="Q89" s="201">
        <v>0.36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1.97</v>
      </c>
      <c r="AB89" s="201">
        <v>0</v>
      </c>
      <c r="AC89" s="201">
        <v>0</v>
      </c>
      <c r="AD89" s="201">
        <v>0</v>
      </c>
      <c r="AE89" s="201">
        <v>86.23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4.08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4.8600000000000003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4.84</v>
      </c>
      <c r="E90" s="201">
        <v>0</v>
      </c>
      <c r="F90" s="201">
        <v>0</v>
      </c>
      <c r="G90" s="201">
        <v>7.16</v>
      </c>
      <c r="H90" s="201">
        <v>0</v>
      </c>
      <c r="I90" s="201">
        <v>0</v>
      </c>
      <c r="J90" s="201">
        <v>6.58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3.55</v>
      </c>
      <c r="Q90" s="201">
        <v>0.36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1.97</v>
      </c>
      <c r="AB90" s="201">
        <v>0</v>
      </c>
      <c r="AC90" s="201">
        <v>0</v>
      </c>
      <c r="AD90" s="201">
        <v>0</v>
      </c>
      <c r="AE90" s="201">
        <v>47.63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4.08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4.29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4.84</v>
      </c>
      <c r="E91" s="201">
        <v>0</v>
      </c>
      <c r="F91" s="201">
        <v>0</v>
      </c>
      <c r="G91" s="201">
        <v>7.16</v>
      </c>
      <c r="H91" s="201">
        <v>0</v>
      </c>
      <c r="I91" s="201">
        <v>0</v>
      </c>
      <c r="J91" s="201">
        <v>6.58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3.55</v>
      </c>
      <c r="Q91" s="201">
        <v>0.36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1.97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4.29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1.1200000000000001</v>
      </c>
      <c r="E92" s="201">
        <v>0</v>
      </c>
      <c r="F92" s="201">
        <v>0</v>
      </c>
      <c r="G92" s="201">
        <v>3.54</v>
      </c>
      <c r="H92" s="201">
        <v>0</v>
      </c>
      <c r="I92" s="201">
        <v>0</v>
      </c>
      <c r="J92" s="201">
        <v>2.89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3.55</v>
      </c>
      <c r="Q92" s="201">
        <v>0.36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1.97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4.29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1.1200000000000001</v>
      </c>
      <c r="E93" s="201">
        <v>0</v>
      </c>
      <c r="F93" s="201">
        <v>0</v>
      </c>
      <c r="G93" s="201">
        <v>3.54</v>
      </c>
      <c r="H93" s="201">
        <v>0</v>
      </c>
      <c r="I93" s="201">
        <v>0</v>
      </c>
      <c r="J93" s="201">
        <v>2.89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3.55</v>
      </c>
      <c r="Q93" s="201">
        <v>0.36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2.02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4.29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3.55</v>
      </c>
      <c r="Q94" s="201">
        <v>0.36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2.02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4.8600000000000003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3.55</v>
      </c>
      <c r="Q95" s="201">
        <v>0.36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2.02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4.8600000000000003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3.55</v>
      </c>
      <c r="Q96" s="201">
        <v>0.36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2.02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4.8600000000000003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3.55</v>
      </c>
      <c r="Q97" s="201">
        <v>0.36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2.02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4.8600000000000003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3.55</v>
      </c>
      <c r="Q98" s="201">
        <v>0.36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2.02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4.8600000000000003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4.15E-3</v>
      </c>
      <c r="E99">
        <f t="shared" si="0"/>
        <v>0</v>
      </c>
      <c r="F99">
        <f t="shared" si="0"/>
        <v>0</v>
      </c>
      <c r="G99">
        <f t="shared" si="0"/>
        <v>6.7549999999999997E-3</v>
      </c>
      <c r="H99">
        <f t="shared" si="0"/>
        <v>0</v>
      </c>
      <c r="I99">
        <f t="shared" si="0"/>
        <v>0</v>
      </c>
      <c r="J99">
        <f t="shared" si="0"/>
        <v>6.6650000000000008E-3</v>
      </c>
      <c r="K99">
        <f t="shared" si="0"/>
        <v>2.9229999999999989E-2</v>
      </c>
      <c r="L99">
        <f t="shared" si="0"/>
        <v>6.9690000000000016E-2</v>
      </c>
      <c r="M99">
        <f t="shared" si="0"/>
        <v>2.7119999999999957E-2</v>
      </c>
      <c r="N99">
        <f t="shared" si="0"/>
        <v>2.9294999999999932E-2</v>
      </c>
      <c r="O99">
        <f t="shared" si="0"/>
        <v>3.1619999999999954E-2</v>
      </c>
      <c r="P99">
        <f t="shared" si="0"/>
        <v>4.3664999999999961E-2</v>
      </c>
      <c r="Q99">
        <f t="shared" si="0"/>
        <v>2.6999999999999993E-3</v>
      </c>
      <c r="R99">
        <f t="shared" si="0"/>
        <v>4.8000000000000013E-3</v>
      </c>
      <c r="S99">
        <f t="shared" si="0"/>
        <v>4.7250000000000018E-3</v>
      </c>
      <c r="T99">
        <f t="shared" si="0"/>
        <v>2.407500000000001E-2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4.8075E-2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1.9769899999999951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0.45309500000000019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4.0800000000000003E-3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5.962499999999997E-2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0.10149000000000021</v>
      </c>
      <c r="AZ99">
        <f t="shared" si="0"/>
        <v>9.8180000000000184E-2</v>
      </c>
      <c r="BA99">
        <f t="shared" si="0"/>
        <v>8.2110000000000002E-2</v>
      </c>
      <c r="BB99">
        <f t="shared" si="0"/>
        <v>4.4710000000000055E-2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16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16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16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16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16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16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16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16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16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16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17.399999999999999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17.399999999999999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17.399999999999999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17.399999999999999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17.399999999999999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17.399999999999999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17.399999999999999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17.399999999999999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17.399999999999999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17.399999999999999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17.399999999999999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17.399999999999999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17.399999999999999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17.399999999999999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17.399999999999999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17.399999999999999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17.399999999999999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17.399999999999999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17.399999999999999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17.399999999999999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17.399999999999999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17.399999999999999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17.399999999999999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17.399999999999999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17.399999999999999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17.399999999999999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17.399999999999999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17.399999999999999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17.399999999999999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1.02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17.399999999999999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1.02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17.399999999999999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1.02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1.02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0.41712500000000063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1.0200000000000001E-3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33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261.48</v>
      </c>
      <c r="P3" s="201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261.48</v>
      </c>
      <c r="P4" s="201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261.48</v>
      </c>
      <c r="P5" s="201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261.48</v>
      </c>
      <c r="P6" s="201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261.48</v>
      </c>
      <c r="P7" s="201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261.48</v>
      </c>
      <c r="P8" s="201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261.48</v>
      </c>
      <c r="P9" s="201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261.48</v>
      </c>
      <c r="P10" s="201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267.7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231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180.13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30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30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30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30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30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30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30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30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30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30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30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30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30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30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30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30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201">
        <v>285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30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201">
        <v>285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30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201">
        <v>285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30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201">
        <v>285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150</v>
      </c>
      <c r="P86" s="201">
        <v>30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201">
        <v>285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300</v>
      </c>
      <c r="P87" s="201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201">
        <v>285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300</v>
      </c>
      <c r="P88" s="201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201">
        <v>285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300</v>
      </c>
      <c r="P89" s="201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201">
        <v>285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300</v>
      </c>
      <c r="P90" s="201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560</v>
      </c>
      <c r="P91" s="201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560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560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560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560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560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560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560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0.80825000000000002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4.8501674999999995</v>
      </c>
      <c r="P99" s="114">
        <f t="shared" si="0"/>
        <v>0.15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-26.02</v>
      </c>
      <c r="E3" s="201">
        <v>0</v>
      </c>
      <c r="F3" s="201">
        <v>0</v>
      </c>
      <c r="G3" s="201">
        <v>-39.549999999999997</v>
      </c>
      <c r="H3" s="201">
        <v>0</v>
      </c>
      <c r="I3" s="201">
        <v>0</v>
      </c>
      <c r="J3" s="201">
        <v>-36.619999999999997</v>
      </c>
      <c r="K3" s="201">
        <v>17.97</v>
      </c>
      <c r="L3" s="201">
        <v>0.64</v>
      </c>
      <c r="M3" s="201">
        <v>2.33</v>
      </c>
      <c r="N3" s="201">
        <v>1.93</v>
      </c>
      <c r="O3" s="201">
        <v>2.69</v>
      </c>
      <c r="P3" s="201">
        <v>5.19</v>
      </c>
      <c r="Q3" s="201">
        <v>0.65</v>
      </c>
      <c r="R3" s="201">
        <v>0.68</v>
      </c>
      <c r="S3" s="201">
        <v>0.43</v>
      </c>
      <c r="T3" s="201">
        <v>0.05</v>
      </c>
      <c r="U3" s="201">
        <v>2.11</v>
      </c>
      <c r="V3" s="201">
        <v>0.3</v>
      </c>
      <c r="W3" s="201">
        <v>0.69</v>
      </c>
      <c r="X3" s="201">
        <v>2.27</v>
      </c>
      <c r="Y3" s="201">
        <v>0</v>
      </c>
      <c r="Z3" s="201">
        <v>4.3</v>
      </c>
      <c r="AA3" s="201">
        <v>1.39</v>
      </c>
      <c r="AB3" s="201">
        <v>0</v>
      </c>
      <c r="AC3" s="201">
        <v>19.46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0.14000000000000001</v>
      </c>
      <c r="AW3" s="201">
        <v>0.32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-26.02</v>
      </c>
      <c r="E4" s="201">
        <v>0</v>
      </c>
      <c r="F4" s="201">
        <v>0</v>
      </c>
      <c r="G4" s="201">
        <v>-39.549999999999997</v>
      </c>
      <c r="H4" s="201">
        <v>0</v>
      </c>
      <c r="I4" s="201">
        <v>0</v>
      </c>
      <c r="J4" s="201">
        <v>-36.619999999999997</v>
      </c>
      <c r="K4" s="201">
        <v>17.97</v>
      </c>
      <c r="L4" s="201">
        <v>0.64</v>
      </c>
      <c r="M4" s="201">
        <v>2.33</v>
      </c>
      <c r="N4" s="201">
        <v>1.93</v>
      </c>
      <c r="O4" s="201">
        <v>2.69</v>
      </c>
      <c r="P4" s="201">
        <v>1.54</v>
      </c>
      <c r="Q4" s="201">
        <v>0.31</v>
      </c>
      <c r="R4" s="201">
        <v>0.68</v>
      </c>
      <c r="S4" s="201">
        <v>0.43</v>
      </c>
      <c r="T4" s="201">
        <v>0.05</v>
      </c>
      <c r="U4" s="201">
        <v>2.11</v>
      </c>
      <c r="V4" s="201">
        <v>0.3</v>
      </c>
      <c r="W4" s="201">
        <v>0.69</v>
      </c>
      <c r="X4" s="201">
        <v>2.27</v>
      </c>
      <c r="Y4" s="201">
        <v>0</v>
      </c>
      <c r="Z4" s="201">
        <v>4.3</v>
      </c>
      <c r="AA4" s="201">
        <v>1.39</v>
      </c>
      <c r="AB4" s="201">
        <v>0</v>
      </c>
      <c r="AC4" s="201">
        <v>19.46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0.14000000000000001</v>
      </c>
      <c r="AW4" s="201">
        <v>0.32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-26.02</v>
      </c>
      <c r="E5" s="201">
        <v>0</v>
      </c>
      <c r="F5" s="201">
        <v>0</v>
      </c>
      <c r="G5" s="201">
        <v>-39.549999999999997</v>
      </c>
      <c r="H5" s="201">
        <v>0</v>
      </c>
      <c r="I5" s="201">
        <v>0</v>
      </c>
      <c r="J5" s="201">
        <v>-36.619999999999997</v>
      </c>
      <c r="K5" s="201">
        <v>17.97</v>
      </c>
      <c r="L5" s="201">
        <v>0.64</v>
      </c>
      <c r="M5" s="201">
        <v>2.33</v>
      </c>
      <c r="N5" s="201">
        <v>1.93</v>
      </c>
      <c r="O5" s="201">
        <v>2.69</v>
      </c>
      <c r="P5" s="201">
        <v>0.83</v>
      </c>
      <c r="Q5" s="201">
        <v>0.27</v>
      </c>
      <c r="R5" s="201">
        <v>0.68</v>
      </c>
      <c r="S5" s="201">
        <v>0.43</v>
      </c>
      <c r="T5" s="201">
        <v>0.05</v>
      </c>
      <c r="U5" s="201">
        <v>2.11</v>
      </c>
      <c r="V5" s="201">
        <v>0.3</v>
      </c>
      <c r="W5" s="201">
        <v>0.69</v>
      </c>
      <c r="X5" s="201">
        <v>2.27</v>
      </c>
      <c r="Y5" s="201">
        <v>0</v>
      </c>
      <c r="Z5" s="201">
        <v>4.3</v>
      </c>
      <c r="AA5" s="201">
        <v>1.39</v>
      </c>
      <c r="AB5" s="201">
        <v>0</v>
      </c>
      <c r="AC5" s="201">
        <v>19.46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0.14000000000000001</v>
      </c>
      <c r="AW5" s="201">
        <v>0.32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-26.02</v>
      </c>
      <c r="E6" s="201">
        <v>0</v>
      </c>
      <c r="F6" s="201">
        <v>0</v>
      </c>
      <c r="G6" s="201">
        <v>-39.549999999999997</v>
      </c>
      <c r="H6" s="201">
        <v>0</v>
      </c>
      <c r="I6" s="201">
        <v>0</v>
      </c>
      <c r="J6" s="201">
        <v>-36.619999999999997</v>
      </c>
      <c r="K6" s="201">
        <v>17.97</v>
      </c>
      <c r="L6" s="201">
        <v>0.64</v>
      </c>
      <c r="M6" s="201">
        <v>2.33</v>
      </c>
      <c r="N6" s="201">
        <v>1.93</v>
      </c>
      <c r="O6" s="201">
        <v>2.69</v>
      </c>
      <c r="P6" s="201">
        <v>0.83</v>
      </c>
      <c r="Q6" s="201">
        <v>0.27</v>
      </c>
      <c r="R6" s="201">
        <v>0.68</v>
      </c>
      <c r="S6" s="201">
        <v>0.43</v>
      </c>
      <c r="T6" s="201">
        <v>0.05</v>
      </c>
      <c r="U6" s="201">
        <v>2.11</v>
      </c>
      <c r="V6" s="201">
        <v>0.3</v>
      </c>
      <c r="W6" s="201">
        <v>0.69</v>
      </c>
      <c r="X6" s="201">
        <v>2.27</v>
      </c>
      <c r="Y6" s="201">
        <v>0</v>
      </c>
      <c r="Z6" s="201">
        <v>4.3</v>
      </c>
      <c r="AA6" s="201">
        <v>1.39</v>
      </c>
      <c r="AB6" s="201">
        <v>0</v>
      </c>
      <c r="AC6" s="201">
        <v>19.46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0.14000000000000001</v>
      </c>
      <c r="AW6" s="201">
        <v>0.32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-26.02</v>
      </c>
      <c r="E7" s="201">
        <v>0</v>
      </c>
      <c r="F7" s="201">
        <v>0</v>
      </c>
      <c r="G7" s="201">
        <v>-40</v>
      </c>
      <c r="H7" s="201">
        <v>0</v>
      </c>
      <c r="I7" s="201">
        <v>0</v>
      </c>
      <c r="J7" s="201">
        <v>-36.619999999999997</v>
      </c>
      <c r="K7" s="201">
        <v>17.97</v>
      </c>
      <c r="L7" s="201">
        <v>0.64</v>
      </c>
      <c r="M7" s="201">
        <v>2.33</v>
      </c>
      <c r="N7" s="201">
        <v>1.93</v>
      </c>
      <c r="O7" s="201">
        <v>2.69</v>
      </c>
      <c r="P7" s="201">
        <v>0.83</v>
      </c>
      <c r="Q7" s="201">
        <v>0.27</v>
      </c>
      <c r="R7" s="201">
        <v>0.68</v>
      </c>
      <c r="S7" s="201">
        <v>0.43</v>
      </c>
      <c r="T7" s="201">
        <v>0.05</v>
      </c>
      <c r="U7" s="201">
        <v>2.11</v>
      </c>
      <c r="V7" s="201">
        <v>0.3</v>
      </c>
      <c r="W7" s="201">
        <v>0.69</v>
      </c>
      <c r="X7" s="201">
        <v>2.27</v>
      </c>
      <c r="Y7" s="201">
        <v>0</v>
      </c>
      <c r="Z7" s="201">
        <v>4.3</v>
      </c>
      <c r="AA7" s="201">
        <v>1.39</v>
      </c>
      <c r="AB7" s="201">
        <v>0</v>
      </c>
      <c r="AC7" s="201">
        <v>19.46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0.14000000000000001</v>
      </c>
      <c r="AW7" s="201">
        <v>0.32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-26.02</v>
      </c>
      <c r="E8" s="201">
        <v>0</v>
      </c>
      <c r="F8" s="201">
        <v>0</v>
      </c>
      <c r="G8" s="201">
        <v>-40</v>
      </c>
      <c r="H8" s="201">
        <v>0</v>
      </c>
      <c r="I8" s="201">
        <v>0</v>
      </c>
      <c r="J8" s="201">
        <v>-36.619999999999997</v>
      </c>
      <c r="K8" s="201">
        <v>17.97</v>
      </c>
      <c r="L8" s="201">
        <v>0.64</v>
      </c>
      <c r="M8" s="201">
        <v>2.33</v>
      </c>
      <c r="N8" s="201">
        <v>1.93</v>
      </c>
      <c r="O8" s="201">
        <v>2.69</v>
      </c>
      <c r="P8" s="201">
        <v>0.83</v>
      </c>
      <c r="Q8" s="201">
        <v>0.27</v>
      </c>
      <c r="R8" s="201">
        <v>0.68</v>
      </c>
      <c r="S8" s="201">
        <v>0.43</v>
      </c>
      <c r="T8" s="201">
        <v>0.05</v>
      </c>
      <c r="U8" s="201">
        <v>2.11</v>
      </c>
      <c r="V8" s="201">
        <v>0.3</v>
      </c>
      <c r="W8" s="201">
        <v>0.69</v>
      </c>
      <c r="X8" s="201">
        <v>2.27</v>
      </c>
      <c r="Y8" s="201">
        <v>0</v>
      </c>
      <c r="Z8" s="201">
        <v>4.3</v>
      </c>
      <c r="AA8" s="201">
        <v>1.39</v>
      </c>
      <c r="AB8" s="201">
        <v>0</v>
      </c>
      <c r="AC8" s="201">
        <v>19.46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0.14000000000000001</v>
      </c>
      <c r="AW8" s="201">
        <v>0.32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5.67</v>
      </c>
      <c r="H9" s="201">
        <v>0</v>
      </c>
      <c r="I9" s="201">
        <v>0</v>
      </c>
      <c r="J9" s="201">
        <v>0</v>
      </c>
      <c r="K9" s="201">
        <v>17.97</v>
      </c>
      <c r="L9" s="201">
        <v>0.64</v>
      </c>
      <c r="M9" s="201">
        <v>2.33</v>
      </c>
      <c r="N9" s="201">
        <v>1.93</v>
      </c>
      <c r="O9" s="201">
        <v>2.69</v>
      </c>
      <c r="P9" s="201">
        <v>4.32</v>
      </c>
      <c r="Q9" s="201">
        <v>0.27</v>
      </c>
      <c r="R9" s="201">
        <v>0.68</v>
      </c>
      <c r="S9" s="201">
        <v>0.43</v>
      </c>
      <c r="T9" s="201">
        <v>0.05</v>
      </c>
      <c r="U9" s="201">
        <v>2.11</v>
      </c>
      <c r="V9" s="201">
        <v>0.31</v>
      </c>
      <c r="W9" s="201">
        <v>0.69</v>
      </c>
      <c r="X9" s="201">
        <v>2.27</v>
      </c>
      <c r="Y9" s="201">
        <v>0</v>
      </c>
      <c r="Z9" s="201">
        <v>4.3</v>
      </c>
      <c r="AA9" s="201">
        <v>1.39</v>
      </c>
      <c r="AB9" s="201">
        <v>0</v>
      </c>
      <c r="AC9" s="201">
        <v>19.46</v>
      </c>
      <c r="AD9" s="201">
        <v>0</v>
      </c>
      <c r="AE9" s="201">
        <v>0</v>
      </c>
      <c r="AF9" s="201">
        <v>0</v>
      </c>
      <c r="AG9" s="201">
        <v>0.04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0.14000000000000001</v>
      </c>
      <c r="AW9" s="201">
        <v>0.32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17.489999999999998</v>
      </c>
      <c r="E10" s="201">
        <v>0</v>
      </c>
      <c r="F10" s="201">
        <v>0</v>
      </c>
      <c r="G10" s="201">
        <v>29.8</v>
      </c>
      <c r="H10" s="201">
        <v>0</v>
      </c>
      <c r="I10" s="201">
        <v>0</v>
      </c>
      <c r="J10" s="201">
        <v>20.51</v>
      </c>
      <c r="K10" s="201">
        <v>17.97</v>
      </c>
      <c r="L10" s="201">
        <v>0.64</v>
      </c>
      <c r="M10" s="201">
        <v>2.33</v>
      </c>
      <c r="N10" s="201">
        <v>1.93</v>
      </c>
      <c r="O10" s="201">
        <v>2.69</v>
      </c>
      <c r="P10" s="201">
        <v>4.76</v>
      </c>
      <c r="Q10" s="201">
        <v>0.27</v>
      </c>
      <c r="R10" s="201">
        <v>0.68</v>
      </c>
      <c r="S10" s="201">
        <v>0.43</v>
      </c>
      <c r="T10" s="201">
        <v>0.05</v>
      </c>
      <c r="U10" s="201">
        <v>2.11</v>
      </c>
      <c r="V10" s="201">
        <v>0.31</v>
      </c>
      <c r="W10" s="201">
        <v>0.69</v>
      </c>
      <c r="X10" s="201">
        <v>2.27</v>
      </c>
      <c r="Y10" s="201">
        <v>0</v>
      </c>
      <c r="Z10" s="201">
        <v>4.3</v>
      </c>
      <c r="AA10" s="201">
        <v>1.39</v>
      </c>
      <c r="AB10" s="201">
        <v>0</v>
      </c>
      <c r="AC10" s="201">
        <v>19.46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0.14000000000000001</v>
      </c>
      <c r="AW10" s="201">
        <v>0.32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22.57</v>
      </c>
      <c r="E11" s="201">
        <v>0</v>
      </c>
      <c r="F11" s="201">
        <v>0</v>
      </c>
      <c r="G11" s="201">
        <v>36.76</v>
      </c>
      <c r="H11" s="201">
        <v>0</v>
      </c>
      <c r="I11" s="201">
        <v>0</v>
      </c>
      <c r="J11" s="201">
        <v>31.5</v>
      </c>
      <c r="K11" s="201">
        <v>17.97</v>
      </c>
      <c r="L11" s="201">
        <v>0.64</v>
      </c>
      <c r="M11" s="201">
        <v>2.33</v>
      </c>
      <c r="N11" s="201">
        <v>1.93</v>
      </c>
      <c r="O11" s="201">
        <v>2.69</v>
      </c>
      <c r="P11" s="201">
        <v>5.2</v>
      </c>
      <c r="Q11" s="201">
        <v>0.27</v>
      </c>
      <c r="R11" s="201">
        <v>0.68</v>
      </c>
      <c r="S11" s="201">
        <v>0.43</v>
      </c>
      <c r="T11" s="201">
        <v>0.05</v>
      </c>
      <c r="U11" s="201">
        <v>2.11</v>
      </c>
      <c r="V11" s="201">
        <v>0.31</v>
      </c>
      <c r="W11" s="201">
        <v>0.69</v>
      </c>
      <c r="X11" s="201">
        <v>2.27</v>
      </c>
      <c r="Y11" s="201">
        <v>0</v>
      </c>
      <c r="Z11" s="201">
        <v>4.3</v>
      </c>
      <c r="AA11" s="201">
        <v>1.39</v>
      </c>
      <c r="AB11" s="201">
        <v>0</v>
      </c>
      <c r="AC11" s="201">
        <v>19.46</v>
      </c>
      <c r="AD11" s="201">
        <v>0</v>
      </c>
      <c r="AE11" s="201">
        <v>0</v>
      </c>
      <c r="AF11" s="201">
        <v>0</v>
      </c>
      <c r="AG11" s="201">
        <v>0.04</v>
      </c>
      <c r="AH11" s="201">
        <v>0</v>
      </c>
      <c r="AI11" s="201">
        <v>0</v>
      </c>
      <c r="AJ11" s="201">
        <v>0</v>
      </c>
      <c r="AK11" s="201">
        <v>-19.95</v>
      </c>
      <c r="AL11" s="201">
        <v>0</v>
      </c>
      <c r="AM11" s="201">
        <v>0</v>
      </c>
      <c r="AN11" s="201">
        <v>0</v>
      </c>
      <c r="AO11" s="201">
        <v>111.48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0.14000000000000001</v>
      </c>
      <c r="AW11" s="201">
        <v>0.32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22.57</v>
      </c>
      <c r="E12" s="201">
        <v>0</v>
      </c>
      <c r="F12" s="201">
        <v>0</v>
      </c>
      <c r="G12" s="201">
        <v>36.76</v>
      </c>
      <c r="H12" s="201">
        <v>0</v>
      </c>
      <c r="I12" s="201">
        <v>0</v>
      </c>
      <c r="J12" s="201">
        <v>31.51</v>
      </c>
      <c r="K12" s="201">
        <v>17.97</v>
      </c>
      <c r="L12" s="201">
        <v>0.64</v>
      </c>
      <c r="M12" s="201">
        <v>2.33</v>
      </c>
      <c r="N12" s="201">
        <v>1.93</v>
      </c>
      <c r="O12" s="201">
        <v>2.69</v>
      </c>
      <c r="P12" s="201">
        <v>5.63</v>
      </c>
      <c r="Q12" s="201">
        <v>0.27</v>
      </c>
      <c r="R12" s="201">
        <v>0.68</v>
      </c>
      <c r="S12" s="201">
        <v>0.43</v>
      </c>
      <c r="T12" s="201">
        <v>0.05</v>
      </c>
      <c r="U12" s="201">
        <v>2.11</v>
      </c>
      <c r="V12" s="201">
        <v>0.31</v>
      </c>
      <c r="W12" s="201">
        <v>0.69</v>
      </c>
      <c r="X12" s="201">
        <v>2.27</v>
      </c>
      <c r="Y12" s="201">
        <v>0</v>
      </c>
      <c r="Z12" s="201">
        <v>4.3</v>
      </c>
      <c r="AA12" s="201">
        <v>1.39</v>
      </c>
      <c r="AB12" s="201">
        <v>0</v>
      </c>
      <c r="AC12" s="201">
        <v>19.46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-19.95</v>
      </c>
      <c r="AL12" s="201">
        <v>0</v>
      </c>
      <c r="AM12" s="201">
        <v>0</v>
      </c>
      <c r="AN12" s="201">
        <v>0</v>
      </c>
      <c r="AO12" s="201">
        <v>111.48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0.14000000000000001</v>
      </c>
      <c r="AW12" s="201">
        <v>0.32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22.57</v>
      </c>
      <c r="E13" s="201">
        <v>0</v>
      </c>
      <c r="F13" s="201">
        <v>0</v>
      </c>
      <c r="G13" s="201">
        <v>36.76</v>
      </c>
      <c r="H13" s="201">
        <v>0</v>
      </c>
      <c r="I13" s="201">
        <v>0</v>
      </c>
      <c r="J13" s="201">
        <v>31.51</v>
      </c>
      <c r="K13" s="201">
        <v>17.97</v>
      </c>
      <c r="L13" s="201">
        <v>0.64</v>
      </c>
      <c r="M13" s="201">
        <v>2.33</v>
      </c>
      <c r="N13" s="201">
        <v>1.93</v>
      </c>
      <c r="O13" s="201">
        <v>2.69</v>
      </c>
      <c r="P13" s="201">
        <v>6.07</v>
      </c>
      <c r="Q13" s="201">
        <v>0.27</v>
      </c>
      <c r="R13" s="201">
        <v>0.68</v>
      </c>
      <c r="S13" s="201">
        <v>0.43</v>
      </c>
      <c r="T13" s="201">
        <v>0.05</v>
      </c>
      <c r="U13" s="201">
        <v>2.11</v>
      </c>
      <c r="V13" s="201">
        <v>0.31</v>
      </c>
      <c r="W13" s="201">
        <v>0.69</v>
      </c>
      <c r="X13" s="201">
        <v>2.27</v>
      </c>
      <c r="Y13" s="201">
        <v>0</v>
      </c>
      <c r="Z13" s="201">
        <v>4.3</v>
      </c>
      <c r="AA13" s="201">
        <v>1.39</v>
      </c>
      <c r="AB13" s="201">
        <v>0</v>
      </c>
      <c r="AC13" s="201">
        <v>19.46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-19.95</v>
      </c>
      <c r="AL13" s="201">
        <v>0</v>
      </c>
      <c r="AM13" s="201">
        <v>0</v>
      </c>
      <c r="AN13" s="201">
        <v>0</v>
      </c>
      <c r="AO13" s="201">
        <v>111.48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0.14000000000000001</v>
      </c>
      <c r="AW13" s="201">
        <v>0.32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22.57</v>
      </c>
      <c r="E14" s="201">
        <v>0</v>
      </c>
      <c r="F14" s="201">
        <v>0</v>
      </c>
      <c r="G14" s="201">
        <v>36.76</v>
      </c>
      <c r="H14" s="201">
        <v>0</v>
      </c>
      <c r="I14" s="201">
        <v>0</v>
      </c>
      <c r="J14" s="201">
        <v>31.51</v>
      </c>
      <c r="K14" s="201">
        <v>17.97</v>
      </c>
      <c r="L14" s="201">
        <v>0.64</v>
      </c>
      <c r="M14" s="201">
        <v>2.33</v>
      </c>
      <c r="N14" s="201">
        <v>1.93</v>
      </c>
      <c r="O14" s="201">
        <v>2.69</v>
      </c>
      <c r="P14" s="201">
        <v>6.5</v>
      </c>
      <c r="Q14" s="201">
        <v>0.27</v>
      </c>
      <c r="R14" s="201">
        <v>0.68</v>
      </c>
      <c r="S14" s="201">
        <v>0.43</v>
      </c>
      <c r="T14" s="201">
        <v>0.05</v>
      </c>
      <c r="U14" s="201">
        <v>2.11</v>
      </c>
      <c r="V14" s="201">
        <v>0.31</v>
      </c>
      <c r="W14" s="201">
        <v>0.69</v>
      </c>
      <c r="X14" s="201">
        <v>2.27</v>
      </c>
      <c r="Y14" s="201">
        <v>0</v>
      </c>
      <c r="Z14" s="201">
        <v>4.3</v>
      </c>
      <c r="AA14" s="201">
        <v>1.39</v>
      </c>
      <c r="AB14" s="201">
        <v>0</v>
      </c>
      <c r="AC14" s="201">
        <v>19.46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-19.95</v>
      </c>
      <c r="AL14" s="201">
        <v>0</v>
      </c>
      <c r="AM14" s="201">
        <v>0</v>
      </c>
      <c r="AN14" s="201">
        <v>0</v>
      </c>
      <c r="AO14" s="201">
        <v>111.48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0.14000000000000001</v>
      </c>
      <c r="AW14" s="201">
        <v>0.32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22.57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31.51</v>
      </c>
      <c r="K15" s="201">
        <v>17.91</v>
      </c>
      <c r="L15" s="201">
        <v>0.63</v>
      </c>
      <c r="M15" s="201">
        <v>2.27</v>
      </c>
      <c r="N15" s="201">
        <v>1.89</v>
      </c>
      <c r="O15" s="201">
        <v>2.63</v>
      </c>
      <c r="P15" s="201">
        <v>6.26</v>
      </c>
      <c r="Q15" s="201">
        <v>0.13</v>
      </c>
      <c r="R15" s="201">
        <v>0.67</v>
      </c>
      <c r="S15" s="201">
        <v>0.42</v>
      </c>
      <c r="T15" s="201">
        <v>0</v>
      </c>
      <c r="U15" s="201">
        <v>2.11</v>
      </c>
      <c r="V15" s="201">
        <v>0.32</v>
      </c>
      <c r="W15" s="201">
        <v>0.69</v>
      </c>
      <c r="X15" s="201">
        <v>2.27</v>
      </c>
      <c r="Y15" s="201">
        <v>0</v>
      </c>
      <c r="Z15" s="201">
        <v>4.3</v>
      </c>
      <c r="AA15" s="201">
        <v>1.39</v>
      </c>
      <c r="AB15" s="201">
        <v>0</v>
      </c>
      <c r="AC15" s="201">
        <v>19.46</v>
      </c>
      <c r="AD15" s="201">
        <v>0</v>
      </c>
      <c r="AE15" s="201">
        <v>0</v>
      </c>
      <c r="AF15" s="201">
        <v>0</v>
      </c>
      <c r="AG15" s="201">
        <v>0.04</v>
      </c>
      <c r="AH15" s="201">
        <v>0</v>
      </c>
      <c r="AI15" s="201">
        <v>0</v>
      </c>
      <c r="AJ15" s="201">
        <v>0</v>
      </c>
      <c r="AK15" s="201">
        <v>-32.950000000000003</v>
      </c>
      <c r="AL15" s="201">
        <v>0</v>
      </c>
      <c r="AM15" s="201">
        <v>0</v>
      </c>
      <c r="AN15" s="201">
        <v>0</v>
      </c>
      <c r="AO15" s="201">
        <v>117.7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0.14000000000000001</v>
      </c>
      <c r="AW15" s="201">
        <v>0.32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22.57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31.51</v>
      </c>
      <c r="K16" s="201">
        <v>17.91</v>
      </c>
      <c r="L16" s="201">
        <v>0.63</v>
      </c>
      <c r="M16" s="201">
        <v>2.27</v>
      </c>
      <c r="N16" s="201">
        <v>1.89</v>
      </c>
      <c r="O16" s="201">
        <v>2.63</v>
      </c>
      <c r="P16" s="201">
        <v>6.61</v>
      </c>
      <c r="Q16" s="201">
        <v>0.13</v>
      </c>
      <c r="R16" s="201">
        <v>0.67</v>
      </c>
      <c r="S16" s="201">
        <v>0.42</v>
      </c>
      <c r="T16" s="201">
        <v>0</v>
      </c>
      <c r="U16" s="201">
        <v>2.11</v>
      </c>
      <c r="V16" s="201">
        <v>0.32</v>
      </c>
      <c r="W16" s="201">
        <v>0.69</v>
      </c>
      <c r="X16" s="201">
        <v>2.27</v>
      </c>
      <c r="Y16" s="201">
        <v>0</v>
      </c>
      <c r="Z16" s="201">
        <v>4.3</v>
      </c>
      <c r="AA16" s="201">
        <v>1.39</v>
      </c>
      <c r="AB16" s="201">
        <v>0</v>
      </c>
      <c r="AC16" s="201">
        <v>19.46</v>
      </c>
      <c r="AD16" s="201">
        <v>0</v>
      </c>
      <c r="AE16" s="201">
        <v>0</v>
      </c>
      <c r="AF16" s="201">
        <v>0</v>
      </c>
      <c r="AG16" s="201">
        <v>0.04</v>
      </c>
      <c r="AH16" s="201">
        <v>0</v>
      </c>
      <c r="AI16" s="201">
        <v>0</v>
      </c>
      <c r="AJ16" s="201">
        <v>0</v>
      </c>
      <c r="AK16" s="201">
        <v>-32.950000000000003</v>
      </c>
      <c r="AL16" s="201">
        <v>0</v>
      </c>
      <c r="AM16" s="201">
        <v>0</v>
      </c>
      <c r="AN16" s="201">
        <v>0</v>
      </c>
      <c r="AO16" s="201">
        <v>117.7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0.14000000000000001</v>
      </c>
      <c r="AW16" s="201">
        <v>0.32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22.57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31.51</v>
      </c>
      <c r="K17" s="201">
        <v>17.91</v>
      </c>
      <c r="L17" s="201">
        <v>0.63</v>
      </c>
      <c r="M17" s="201">
        <v>2.27</v>
      </c>
      <c r="N17" s="201">
        <v>1.89</v>
      </c>
      <c r="O17" s="201">
        <v>2.63</v>
      </c>
      <c r="P17" s="201">
        <v>1.03</v>
      </c>
      <c r="Q17" s="201">
        <v>0.27</v>
      </c>
      <c r="R17" s="201">
        <v>0.67</v>
      </c>
      <c r="S17" s="201">
        <v>0.42</v>
      </c>
      <c r="T17" s="201">
        <v>0</v>
      </c>
      <c r="U17" s="201">
        <v>2.11</v>
      </c>
      <c r="V17" s="201">
        <v>0.32</v>
      </c>
      <c r="W17" s="201">
        <v>0.69</v>
      </c>
      <c r="X17" s="201">
        <v>2.27</v>
      </c>
      <c r="Y17" s="201">
        <v>0</v>
      </c>
      <c r="Z17" s="201">
        <v>4.3</v>
      </c>
      <c r="AA17" s="201">
        <v>1.39</v>
      </c>
      <c r="AB17" s="201">
        <v>0</v>
      </c>
      <c r="AC17" s="201">
        <v>19.46</v>
      </c>
      <c r="AD17" s="201">
        <v>0</v>
      </c>
      <c r="AE17" s="201">
        <v>0</v>
      </c>
      <c r="AF17" s="201">
        <v>0</v>
      </c>
      <c r="AG17" s="201">
        <v>0.04</v>
      </c>
      <c r="AH17" s="201">
        <v>0</v>
      </c>
      <c r="AI17" s="201">
        <v>0</v>
      </c>
      <c r="AJ17" s="201">
        <v>0</v>
      </c>
      <c r="AK17" s="201">
        <v>-32.950000000000003</v>
      </c>
      <c r="AL17" s="201">
        <v>0</v>
      </c>
      <c r="AM17" s="201">
        <v>0</v>
      </c>
      <c r="AN17" s="201">
        <v>0</v>
      </c>
      <c r="AO17" s="201">
        <v>117.7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0.14000000000000001</v>
      </c>
      <c r="AW17" s="201">
        <v>0.32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22.57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31.51</v>
      </c>
      <c r="K18" s="201">
        <v>17.91</v>
      </c>
      <c r="L18" s="201">
        <v>1.01</v>
      </c>
      <c r="M18" s="201">
        <v>2.27</v>
      </c>
      <c r="N18" s="201">
        <v>1.89</v>
      </c>
      <c r="O18" s="201">
        <v>2.63</v>
      </c>
      <c r="P18" s="201">
        <v>1.03</v>
      </c>
      <c r="Q18" s="201">
        <v>0.27</v>
      </c>
      <c r="R18" s="201">
        <v>0.67</v>
      </c>
      <c r="S18" s="201">
        <v>0.42</v>
      </c>
      <c r="T18" s="201">
        <v>0</v>
      </c>
      <c r="U18" s="201">
        <v>2.11</v>
      </c>
      <c r="V18" s="201">
        <v>0.32</v>
      </c>
      <c r="W18" s="201">
        <v>0.69</v>
      </c>
      <c r="X18" s="201">
        <v>2.27</v>
      </c>
      <c r="Y18" s="201">
        <v>0</v>
      </c>
      <c r="Z18" s="201">
        <v>4.3</v>
      </c>
      <c r="AA18" s="201">
        <v>1.39</v>
      </c>
      <c r="AB18" s="201">
        <v>0</v>
      </c>
      <c r="AC18" s="201">
        <v>19.46</v>
      </c>
      <c r="AD18" s="201">
        <v>0</v>
      </c>
      <c r="AE18" s="201">
        <v>0</v>
      </c>
      <c r="AF18" s="201">
        <v>0</v>
      </c>
      <c r="AG18" s="201">
        <v>0.04</v>
      </c>
      <c r="AH18" s="201">
        <v>0</v>
      </c>
      <c r="AI18" s="201">
        <v>0</v>
      </c>
      <c r="AJ18" s="201">
        <v>0</v>
      </c>
      <c r="AK18" s="201">
        <v>-32.950000000000003</v>
      </c>
      <c r="AL18" s="201">
        <v>0</v>
      </c>
      <c r="AM18" s="201">
        <v>0</v>
      </c>
      <c r="AN18" s="201">
        <v>0</v>
      </c>
      <c r="AO18" s="201">
        <v>117.7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0.14000000000000001</v>
      </c>
      <c r="AW18" s="201">
        <v>0.32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31.51</v>
      </c>
      <c r="K19" s="201">
        <v>17.91</v>
      </c>
      <c r="L19" s="201">
        <v>0.63</v>
      </c>
      <c r="M19" s="201">
        <v>2.27</v>
      </c>
      <c r="N19" s="201">
        <v>1.89</v>
      </c>
      <c r="O19" s="201">
        <v>2.63</v>
      </c>
      <c r="P19" s="201">
        <v>1.03</v>
      </c>
      <c r="Q19" s="201">
        <v>0.27</v>
      </c>
      <c r="R19" s="201">
        <v>0.67</v>
      </c>
      <c r="S19" s="201">
        <v>0.42</v>
      </c>
      <c r="T19" s="201">
        <v>0</v>
      </c>
      <c r="U19" s="201">
        <v>2.11</v>
      </c>
      <c r="V19" s="201">
        <v>0.32</v>
      </c>
      <c r="W19" s="201">
        <v>0.69</v>
      </c>
      <c r="X19" s="201">
        <v>2.27</v>
      </c>
      <c r="Y19" s="201">
        <v>0</v>
      </c>
      <c r="Z19" s="201">
        <v>4.3</v>
      </c>
      <c r="AA19" s="201">
        <v>1.39</v>
      </c>
      <c r="AB19" s="201">
        <v>0</v>
      </c>
      <c r="AC19" s="201">
        <v>19.46</v>
      </c>
      <c r="AD19" s="201">
        <v>0</v>
      </c>
      <c r="AE19" s="201">
        <v>0</v>
      </c>
      <c r="AF19" s="201">
        <v>0</v>
      </c>
      <c r="AG19" s="201">
        <v>0.04</v>
      </c>
      <c r="AH19" s="201">
        <v>0</v>
      </c>
      <c r="AI19" s="201">
        <v>0</v>
      </c>
      <c r="AJ19" s="201">
        <v>0</v>
      </c>
      <c r="AK19" s="201">
        <v>-32.950000000000003</v>
      </c>
      <c r="AL19" s="201">
        <v>0</v>
      </c>
      <c r="AM19" s="201">
        <v>0</v>
      </c>
      <c r="AN19" s="201">
        <v>0</v>
      </c>
      <c r="AO19" s="201">
        <v>117.7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0.14000000000000001</v>
      </c>
      <c r="AW19" s="201">
        <v>0.32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31.51</v>
      </c>
      <c r="K20" s="201">
        <v>17.91</v>
      </c>
      <c r="L20" s="201">
        <v>0.63</v>
      </c>
      <c r="M20" s="201">
        <v>2.27</v>
      </c>
      <c r="N20" s="201">
        <v>1.89</v>
      </c>
      <c r="O20" s="201">
        <v>2.63</v>
      </c>
      <c r="P20" s="201">
        <v>1.03</v>
      </c>
      <c r="Q20" s="201">
        <v>0.27</v>
      </c>
      <c r="R20" s="201">
        <v>0.67</v>
      </c>
      <c r="S20" s="201">
        <v>0.42</v>
      </c>
      <c r="T20" s="201">
        <v>0</v>
      </c>
      <c r="U20" s="201">
        <v>2.11</v>
      </c>
      <c r="V20" s="201">
        <v>0.32</v>
      </c>
      <c r="W20" s="201">
        <v>0.69</v>
      </c>
      <c r="X20" s="201">
        <v>2.27</v>
      </c>
      <c r="Y20" s="201">
        <v>0</v>
      </c>
      <c r="Z20" s="201">
        <v>4.3</v>
      </c>
      <c r="AA20" s="201">
        <v>1.39</v>
      </c>
      <c r="AB20" s="201">
        <v>0</v>
      </c>
      <c r="AC20" s="201">
        <v>19.46</v>
      </c>
      <c r="AD20" s="201">
        <v>0</v>
      </c>
      <c r="AE20" s="201">
        <v>0</v>
      </c>
      <c r="AF20" s="201">
        <v>0</v>
      </c>
      <c r="AG20" s="201">
        <v>0.04</v>
      </c>
      <c r="AH20" s="201">
        <v>0</v>
      </c>
      <c r="AI20" s="201">
        <v>0</v>
      </c>
      <c r="AJ20" s="201">
        <v>0</v>
      </c>
      <c r="AK20" s="201">
        <v>-32.950000000000003</v>
      </c>
      <c r="AL20" s="201">
        <v>0</v>
      </c>
      <c r="AM20" s="201">
        <v>0</v>
      </c>
      <c r="AN20" s="201">
        <v>0</v>
      </c>
      <c r="AO20" s="201">
        <v>117.7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0.14000000000000001</v>
      </c>
      <c r="AW20" s="201">
        <v>0.32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31.51</v>
      </c>
      <c r="K21" s="201">
        <v>17.91</v>
      </c>
      <c r="L21" s="201">
        <v>0.63</v>
      </c>
      <c r="M21" s="201">
        <v>2.27</v>
      </c>
      <c r="N21" s="201">
        <v>1.89</v>
      </c>
      <c r="O21" s="201">
        <v>2.63</v>
      </c>
      <c r="P21" s="201">
        <v>1.03</v>
      </c>
      <c r="Q21" s="201">
        <v>0.27</v>
      </c>
      <c r="R21" s="201">
        <v>0.67</v>
      </c>
      <c r="S21" s="201">
        <v>0.42</v>
      </c>
      <c r="T21" s="201">
        <v>0</v>
      </c>
      <c r="U21" s="201">
        <v>2.11</v>
      </c>
      <c r="V21" s="201">
        <v>0.32</v>
      </c>
      <c r="W21" s="201">
        <v>0.69</v>
      </c>
      <c r="X21" s="201">
        <v>2.27</v>
      </c>
      <c r="Y21" s="201">
        <v>0</v>
      </c>
      <c r="Z21" s="201">
        <v>4.3</v>
      </c>
      <c r="AA21" s="201">
        <v>1.39</v>
      </c>
      <c r="AB21" s="201">
        <v>0</v>
      </c>
      <c r="AC21" s="201">
        <v>19.46</v>
      </c>
      <c r="AD21" s="201">
        <v>0</v>
      </c>
      <c r="AE21" s="201">
        <v>0</v>
      </c>
      <c r="AF21" s="201">
        <v>0</v>
      </c>
      <c r="AG21" s="201">
        <v>0.04</v>
      </c>
      <c r="AH21" s="201">
        <v>0</v>
      </c>
      <c r="AI21" s="201">
        <v>0</v>
      </c>
      <c r="AJ21" s="201">
        <v>0</v>
      </c>
      <c r="AK21" s="201">
        <v>-32.950000000000003</v>
      </c>
      <c r="AL21" s="201">
        <v>0</v>
      </c>
      <c r="AM21" s="201">
        <v>0</v>
      </c>
      <c r="AN21" s="201">
        <v>0</v>
      </c>
      <c r="AO21" s="201">
        <v>117.7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0.14000000000000001</v>
      </c>
      <c r="AW21" s="201">
        <v>0.32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31.51</v>
      </c>
      <c r="K22" s="201">
        <v>17.91</v>
      </c>
      <c r="L22" s="201">
        <v>0.63</v>
      </c>
      <c r="M22" s="201">
        <v>2.27</v>
      </c>
      <c r="N22" s="201">
        <v>1.89</v>
      </c>
      <c r="O22" s="201">
        <v>2.63</v>
      </c>
      <c r="P22" s="201">
        <v>1.03</v>
      </c>
      <c r="Q22" s="201">
        <v>0.27</v>
      </c>
      <c r="R22" s="201">
        <v>0.67</v>
      </c>
      <c r="S22" s="201">
        <v>0.42</v>
      </c>
      <c r="T22" s="201">
        <v>0</v>
      </c>
      <c r="U22" s="201">
        <v>2.11</v>
      </c>
      <c r="V22" s="201">
        <v>0.32</v>
      </c>
      <c r="W22" s="201">
        <v>0.69</v>
      </c>
      <c r="X22" s="201">
        <v>2.27</v>
      </c>
      <c r="Y22" s="201">
        <v>0</v>
      </c>
      <c r="Z22" s="201">
        <v>4.3</v>
      </c>
      <c r="AA22" s="201">
        <v>1.39</v>
      </c>
      <c r="AB22" s="201">
        <v>0</v>
      </c>
      <c r="AC22" s="201">
        <v>19.46</v>
      </c>
      <c r="AD22" s="201">
        <v>0</v>
      </c>
      <c r="AE22" s="201">
        <v>0</v>
      </c>
      <c r="AF22" s="201">
        <v>0</v>
      </c>
      <c r="AG22" s="201">
        <v>0.04</v>
      </c>
      <c r="AH22" s="201">
        <v>0</v>
      </c>
      <c r="AI22" s="201">
        <v>0</v>
      </c>
      <c r="AJ22" s="201">
        <v>0</v>
      </c>
      <c r="AK22" s="201">
        <v>-32.950000000000003</v>
      </c>
      <c r="AL22" s="201">
        <v>0</v>
      </c>
      <c r="AM22" s="201">
        <v>0</v>
      </c>
      <c r="AN22" s="201">
        <v>0</v>
      </c>
      <c r="AO22" s="201">
        <v>117.7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0.14000000000000001</v>
      </c>
      <c r="AW22" s="201">
        <v>0.32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31.51</v>
      </c>
      <c r="K23" s="201">
        <v>17.91</v>
      </c>
      <c r="L23" s="201">
        <v>0.63</v>
      </c>
      <c r="M23" s="201">
        <v>2.27</v>
      </c>
      <c r="N23" s="201">
        <v>1.89</v>
      </c>
      <c r="O23" s="201">
        <v>2.63</v>
      </c>
      <c r="P23" s="201">
        <v>1.03</v>
      </c>
      <c r="Q23" s="201">
        <v>0.27</v>
      </c>
      <c r="R23" s="201">
        <v>0.67</v>
      </c>
      <c r="S23" s="201">
        <v>0.42</v>
      </c>
      <c r="T23" s="201">
        <v>0</v>
      </c>
      <c r="U23" s="201">
        <v>2.11</v>
      </c>
      <c r="V23" s="201">
        <v>0.32</v>
      </c>
      <c r="W23" s="201">
        <v>0.69</v>
      </c>
      <c r="X23" s="201">
        <v>2.27</v>
      </c>
      <c r="Y23" s="201">
        <v>0</v>
      </c>
      <c r="Z23" s="201">
        <v>4.3</v>
      </c>
      <c r="AA23" s="201">
        <v>1.39</v>
      </c>
      <c r="AB23" s="201">
        <v>0</v>
      </c>
      <c r="AC23" s="201">
        <v>19.46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-13.35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0.14000000000000001</v>
      </c>
      <c r="AW23" s="201">
        <v>0.32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31.51</v>
      </c>
      <c r="K24" s="201">
        <v>17.91</v>
      </c>
      <c r="L24" s="201">
        <v>0.63</v>
      </c>
      <c r="M24" s="201">
        <v>2.27</v>
      </c>
      <c r="N24" s="201">
        <v>1.89</v>
      </c>
      <c r="O24" s="201">
        <v>2.63</v>
      </c>
      <c r="P24" s="201">
        <v>1.03</v>
      </c>
      <c r="Q24" s="201">
        <v>0.27</v>
      </c>
      <c r="R24" s="201">
        <v>0.67</v>
      </c>
      <c r="S24" s="201">
        <v>0.42</v>
      </c>
      <c r="T24" s="201">
        <v>0</v>
      </c>
      <c r="U24" s="201">
        <v>2.11</v>
      </c>
      <c r="V24" s="201">
        <v>0.32</v>
      </c>
      <c r="W24" s="201">
        <v>0.69</v>
      </c>
      <c r="X24" s="201">
        <v>2.27</v>
      </c>
      <c r="Y24" s="201">
        <v>0</v>
      </c>
      <c r="Z24" s="201">
        <v>4.3</v>
      </c>
      <c r="AA24" s="201">
        <v>1.39</v>
      </c>
      <c r="AB24" s="201">
        <v>0</v>
      </c>
      <c r="AC24" s="201">
        <v>19.46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-13.35</v>
      </c>
      <c r="AL24" s="201">
        <v>0</v>
      </c>
      <c r="AM24" s="201">
        <v>0</v>
      </c>
      <c r="AN24" s="201">
        <v>0</v>
      </c>
      <c r="AO24" s="201">
        <v>36.700000000000003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0.14000000000000001</v>
      </c>
      <c r="AW24" s="201">
        <v>0.32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31.51</v>
      </c>
      <c r="K25" s="201">
        <v>17.91</v>
      </c>
      <c r="L25" s="201">
        <v>0.63</v>
      </c>
      <c r="M25" s="201">
        <v>2.27</v>
      </c>
      <c r="N25" s="201">
        <v>1.89</v>
      </c>
      <c r="O25" s="201">
        <v>2.63</v>
      </c>
      <c r="P25" s="201">
        <v>0.2</v>
      </c>
      <c r="Q25" s="201">
        <v>0.27</v>
      </c>
      <c r="R25" s="201">
        <v>0.67</v>
      </c>
      <c r="S25" s="201">
        <v>0.42</v>
      </c>
      <c r="T25" s="201">
        <v>0</v>
      </c>
      <c r="U25" s="201">
        <v>2.11</v>
      </c>
      <c r="V25" s="201">
        <v>0.32</v>
      </c>
      <c r="W25" s="201">
        <v>0.69</v>
      </c>
      <c r="X25" s="201">
        <v>2.27</v>
      </c>
      <c r="Y25" s="201">
        <v>0</v>
      </c>
      <c r="Z25" s="201">
        <v>4.3</v>
      </c>
      <c r="AA25" s="201">
        <v>1.39</v>
      </c>
      <c r="AB25" s="201">
        <v>0</v>
      </c>
      <c r="AC25" s="201">
        <v>19.46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-13.35</v>
      </c>
      <c r="AL25" s="201">
        <v>0</v>
      </c>
      <c r="AM25" s="201">
        <v>0</v>
      </c>
      <c r="AN25" s="201">
        <v>0</v>
      </c>
      <c r="AO25" s="201">
        <v>87.57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0.14000000000000001</v>
      </c>
      <c r="AW25" s="201">
        <v>0.32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31.51</v>
      </c>
      <c r="K26" s="201">
        <v>82.88</v>
      </c>
      <c r="L26" s="201">
        <v>11.34</v>
      </c>
      <c r="M26" s="201">
        <v>2.27</v>
      </c>
      <c r="N26" s="201">
        <v>1.89</v>
      </c>
      <c r="O26" s="201">
        <v>2.63</v>
      </c>
      <c r="P26" s="201">
        <v>0.2</v>
      </c>
      <c r="Q26" s="201">
        <v>0.27</v>
      </c>
      <c r="R26" s="201">
        <v>0.67</v>
      </c>
      <c r="S26" s="201">
        <v>0.42</v>
      </c>
      <c r="T26" s="201">
        <v>0</v>
      </c>
      <c r="U26" s="201">
        <v>2.11</v>
      </c>
      <c r="V26" s="201">
        <v>0.32</v>
      </c>
      <c r="W26" s="201">
        <v>0.69</v>
      </c>
      <c r="X26" s="201">
        <v>2.27</v>
      </c>
      <c r="Y26" s="201">
        <v>0</v>
      </c>
      <c r="Z26" s="201">
        <v>4.3</v>
      </c>
      <c r="AA26" s="201">
        <v>1.39</v>
      </c>
      <c r="AB26" s="201">
        <v>0</v>
      </c>
      <c r="AC26" s="201">
        <v>19.46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-13.35</v>
      </c>
      <c r="AL26" s="201">
        <v>0</v>
      </c>
      <c r="AM26" s="201">
        <v>0</v>
      </c>
      <c r="AN26" s="201">
        <v>0</v>
      </c>
      <c r="AO26" s="201">
        <v>117.7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0.14000000000000001</v>
      </c>
      <c r="AW26" s="201">
        <v>0.32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22.52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31.51</v>
      </c>
      <c r="K27" s="201">
        <v>17.91</v>
      </c>
      <c r="L27" s="201">
        <v>0.63</v>
      </c>
      <c r="M27" s="201">
        <v>2.27</v>
      </c>
      <c r="N27" s="201">
        <v>1.89</v>
      </c>
      <c r="O27" s="201">
        <v>2.63</v>
      </c>
      <c r="P27" s="201">
        <v>0.2</v>
      </c>
      <c r="Q27" s="201">
        <v>0.27</v>
      </c>
      <c r="R27" s="201">
        <v>0.67</v>
      </c>
      <c r="S27" s="201">
        <v>0.42</v>
      </c>
      <c r="T27" s="201">
        <v>0</v>
      </c>
      <c r="U27" s="201">
        <v>1.76</v>
      </c>
      <c r="V27" s="201">
        <v>0.32</v>
      </c>
      <c r="W27" s="201">
        <v>0.69</v>
      </c>
      <c r="X27" s="201">
        <v>2.27</v>
      </c>
      <c r="Y27" s="201">
        <v>0</v>
      </c>
      <c r="Z27" s="201">
        <v>4.3</v>
      </c>
      <c r="AA27" s="201">
        <v>1.39</v>
      </c>
      <c r="AB27" s="201">
        <v>0</v>
      </c>
      <c r="AC27" s="201">
        <v>19.46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-13.35</v>
      </c>
      <c r="AL27" s="201">
        <v>0</v>
      </c>
      <c r="AM27" s="201">
        <v>0</v>
      </c>
      <c r="AN27" s="201">
        <v>0</v>
      </c>
      <c r="AO27" s="201">
        <v>117.7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0.14000000000000001</v>
      </c>
      <c r="AW27" s="201">
        <v>0.32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22.52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30.91</v>
      </c>
      <c r="K28" s="201">
        <v>53.21</v>
      </c>
      <c r="L28" s="201">
        <v>10.81</v>
      </c>
      <c r="M28" s="201">
        <v>2.27</v>
      </c>
      <c r="N28" s="201">
        <v>1.89</v>
      </c>
      <c r="O28" s="201">
        <v>2.63</v>
      </c>
      <c r="P28" s="201">
        <v>0.2</v>
      </c>
      <c r="Q28" s="201">
        <v>0.27</v>
      </c>
      <c r="R28" s="201">
        <v>0.67</v>
      </c>
      <c r="S28" s="201">
        <v>0.42</v>
      </c>
      <c r="T28" s="201">
        <v>0</v>
      </c>
      <c r="U28" s="201">
        <v>1.76</v>
      </c>
      <c r="V28" s="201">
        <v>0.32</v>
      </c>
      <c r="W28" s="201">
        <v>0.69</v>
      </c>
      <c r="X28" s="201">
        <v>2.27</v>
      </c>
      <c r="Y28" s="201">
        <v>0</v>
      </c>
      <c r="Z28" s="201">
        <v>4.3</v>
      </c>
      <c r="AA28" s="201">
        <v>1.39</v>
      </c>
      <c r="AB28" s="201">
        <v>0</v>
      </c>
      <c r="AC28" s="201">
        <v>19.46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-13.35</v>
      </c>
      <c r="AL28" s="201">
        <v>0</v>
      </c>
      <c r="AM28" s="201">
        <v>0</v>
      </c>
      <c r="AN28" s="201">
        <v>0</v>
      </c>
      <c r="AO28" s="201">
        <v>117.7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0.14000000000000001</v>
      </c>
      <c r="AW28" s="201">
        <v>0.32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22.52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30.91</v>
      </c>
      <c r="K29" s="201">
        <v>12.82</v>
      </c>
      <c r="L29" s="201">
        <v>11.34</v>
      </c>
      <c r="M29" s="201">
        <v>2.27</v>
      </c>
      <c r="N29" s="201">
        <v>1.89</v>
      </c>
      <c r="O29" s="201">
        <v>2.63</v>
      </c>
      <c r="P29" s="201">
        <v>0.7</v>
      </c>
      <c r="Q29" s="201">
        <v>0.27</v>
      </c>
      <c r="R29" s="201">
        <v>0.67</v>
      </c>
      <c r="S29" s="201">
        <v>0.42</v>
      </c>
      <c r="T29" s="201">
        <v>0</v>
      </c>
      <c r="U29" s="201">
        <v>1.76</v>
      </c>
      <c r="V29" s="201">
        <v>0.32</v>
      </c>
      <c r="W29" s="201">
        <v>0.69</v>
      </c>
      <c r="X29" s="201">
        <v>2.27</v>
      </c>
      <c r="Y29" s="201">
        <v>0</v>
      </c>
      <c r="Z29" s="201">
        <v>4.3</v>
      </c>
      <c r="AA29" s="201">
        <v>1.39</v>
      </c>
      <c r="AB29" s="201">
        <v>0</v>
      </c>
      <c r="AC29" s="201">
        <v>19.46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-13.35</v>
      </c>
      <c r="AL29" s="201">
        <v>0</v>
      </c>
      <c r="AM29" s="201">
        <v>0</v>
      </c>
      <c r="AN29" s="201">
        <v>0</v>
      </c>
      <c r="AO29" s="201">
        <v>117.7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0.14000000000000001</v>
      </c>
      <c r="AW29" s="201">
        <v>0.32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22.52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30.91</v>
      </c>
      <c r="K30" s="201">
        <v>18.510000000000002</v>
      </c>
      <c r="L30" s="201">
        <v>11.34</v>
      </c>
      <c r="M30" s="201">
        <v>2.27</v>
      </c>
      <c r="N30" s="201">
        <v>1.89</v>
      </c>
      <c r="O30" s="201">
        <v>2.63</v>
      </c>
      <c r="P30" s="201">
        <v>0.7</v>
      </c>
      <c r="Q30" s="201">
        <v>0.27</v>
      </c>
      <c r="R30" s="201">
        <v>0.67</v>
      </c>
      <c r="S30" s="201">
        <v>0.42</v>
      </c>
      <c r="T30" s="201">
        <v>0</v>
      </c>
      <c r="U30" s="201">
        <v>1.76</v>
      </c>
      <c r="V30" s="201">
        <v>0.32</v>
      </c>
      <c r="W30" s="201">
        <v>0.69</v>
      </c>
      <c r="X30" s="201">
        <v>2.27</v>
      </c>
      <c r="Y30" s="201">
        <v>0</v>
      </c>
      <c r="Z30" s="201">
        <v>4.3</v>
      </c>
      <c r="AA30" s="201">
        <v>1.39</v>
      </c>
      <c r="AB30" s="201">
        <v>0</v>
      </c>
      <c r="AC30" s="201">
        <v>19.46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-32.950000000000003</v>
      </c>
      <c r="AL30" s="201">
        <v>0</v>
      </c>
      <c r="AM30" s="201">
        <v>0</v>
      </c>
      <c r="AN30" s="201">
        <v>0</v>
      </c>
      <c r="AO30" s="201">
        <v>117.7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0.14000000000000001</v>
      </c>
      <c r="AW30" s="201">
        <v>0.32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22.52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30.91</v>
      </c>
      <c r="K31" s="201">
        <v>98.47</v>
      </c>
      <c r="L31" s="201">
        <v>11.34</v>
      </c>
      <c r="M31" s="201">
        <v>2.27</v>
      </c>
      <c r="N31" s="201">
        <v>1.89</v>
      </c>
      <c r="O31" s="201">
        <v>2.63</v>
      </c>
      <c r="P31" s="201">
        <v>0.7</v>
      </c>
      <c r="Q31" s="201">
        <v>0.28000000000000003</v>
      </c>
      <c r="R31" s="201">
        <v>0.69</v>
      </c>
      <c r="S31" s="201">
        <v>0.43</v>
      </c>
      <c r="T31" s="201">
        <v>0.05</v>
      </c>
      <c r="U31" s="201">
        <v>1.76</v>
      </c>
      <c r="V31" s="201">
        <v>0.32</v>
      </c>
      <c r="W31" s="201">
        <v>0.69</v>
      </c>
      <c r="X31" s="201">
        <v>2.27</v>
      </c>
      <c r="Y31" s="201">
        <v>0</v>
      </c>
      <c r="Z31" s="201">
        <v>4.3</v>
      </c>
      <c r="AA31" s="201">
        <v>1.05</v>
      </c>
      <c r="AB31" s="201">
        <v>0</v>
      </c>
      <c r="AC31" s="201">
        <v>19.46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117.7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0.14000000000000001</v>
      </c>
      <c r="AW31" s="201">
        <v>0.32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22.52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30.91</v>
      </c>
      <c r="K32" s="201">
        <v>129.35</v>
      </c>
      <c r="L32" s="201">
        <v>11.34</v>
      </c>
      <c r="M32" s="201">
        <v>2.27</v>
      </c>
      <c r="N32" s="201">
        <v>1.89</v>
      </c>
      <c r="O32" s="201">
        <v>2.63</v>
      </c>
      <c r="P32" s="201">
        <v>0.7</v>
      </c>
      <c r="Q32" s="201">
        <v>0.28000000000000003</v>
      </c>
      <c r="R32" s="201">
        <v>0.69</v>
      </c>
      <c r="S32" s="201">
        <v>0.43</v>
      </c>
      <c r="T32" s="201">
        <v>0.05</v>
      </c>
      <c r="U32" s="201">
        <v>1.76</v>
      </c>
      <c r="V32" s="201">
        <v>0.32</v>
      </c>
      <c r="W32" s="201">
        <v>0.69</v>
      </c>
      <c r="X32" s="201">
        <v>2.27</v>
      </c>
      <c r="Y32" s="201">
        <v>0</v>
      </c>
      <c r="Z32" s="201">
        <v>0</v>
      </c>
      <c r="AA32" s="201">
        <v>1.05</v>
      </c>
      <c r="AB32" s="201">
        <v>0</v>
      </c>
      <c r="AC32" s="201">
        <v>19.46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117.7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4.08</v>
      </c>
      <c r="AV32" s="201">
        <v>0.14000000000000001</v>
      </c>
      <c r="AW32" s="201">
        <v>0.32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22.52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30.91</v>
      </c>
      <c r="K33" s="201">
        <v>129.35</v>
      </c>
      <c r="L33" s="201">
        <v>11.34</v>
      </c>
      <c r="M33" s="201">
        <v>2.27</v>
      </c>
      <c r="N33" s="201">
        <v>1.89</v>
      </c>
      <c r="O33" s="201">
        <v>2.63</v>
      </c>
      <c r="P33" s="201">
        <v>0.7</v>
      </c>
      <c r="Q33" s="201">
        <v>3</v>
      </c>
      <c r="R33" s="201">
        <v>9.44</v>
      </c>
      <c r="S33" s="201">
        <v>5.72</v>
      </c>
      <c r="T33" s="201">
        <v>0.68</v>
      </c>
      <c r="U33" s="201">
        <v>1.76</v>
      </c>
      <c r="V33" s="201">
        <v>0.32</v>
      </c>
      <c r="W33" s="201">
        <v>0.69</v>
      </c>
      <c r="X33" s="201">
        <v>2.27</v>
      </c>
      <c r="Y33" s="201">
        <v>0</v>
      </c>
      <c r="Z33" s="201">
        <v>4.3</v>
      </c>
      <c r="AA33" s="201">
        <v>25.15</v>
      </c>
      <c r="AB33" s="201">
        <v>0</v>
      </c>
      <c r="AC33" s="201">
        <v>19.46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117.7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0.14000000000000001</v>
      </c>
      <c r="AW33" s="201">
        <v>0.32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22.52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30.91</v>
      </c>
      <c r="K34" s="201">
        <v>129.35</v>
      </c>
      <c r="L34" s="201">
        <v>11.34</v>
      </c>
      <c r="M34" s="201">
        <v>2.27</v>
      </c>
      <c r="N34" s="201">
        <v>1.89</v>
      </c>
      <c r="O34" s="201">
        <v>2.63</v>
      </c>
      <c r="P34" s="201">
        <v>0.7</v>
      </c>
      <c r="Q34" s="201">
        <v>2.99</v>
      </c>
      <c r="R34" s="201">
        <v>9.44</v>
      </c>
      <c r="S34" s="201">
        <v>5.71</v>
      </c>
      <c r="T34" s="201">
        <v>0.68</v>
      </c>
      <c r="U34" s="201">
        <v>1.76</v>
      </c>
      <c r="V34" s="201">
        <v>0.32</v>
      </c>
      <c r="W34" s="201">
        <v>0.69</v>
      </c>
      <c r="X34" s="201">
        <v>2.27</v>
      </c>
      <c r="Y34" s="201">
        <v>0</v>
      </c>
      <c r="Z34" s="201">
        <v>4.3</v>
      </c>
      <c r="AA34" s="201">
        <v>25.15</v>
      </c>
      <c r="AB34" s="201">
        <v>0</v>
      </c>
      <c r="AC34" s="201">
        <v>19.46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117.7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0.14000000000000001</v>
      </c>
      <c r="AW34" s="201">
        <v>0.32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22.34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30.91</v>
      </c>
      <c r="K35" s="201">
        <v>129.35</v>
      </c>
      <c r="L35" s="201">
        <v>11.34</v>
      </c>
      <c r="M35" s="201">
        <v>2.27</v>
      </c>
      <c r="N35" s="201">
        <v>1.89</v>
      </c>
      <c r="O35" s="201">
        <v>2.63</v>
      </c>
      <c r="P35" s="201">
        <v>0.7</v>
      </c>
      <c r="Q35" s="201">
        <v>3</v>
      </c>
      <c r="R35" s="201">
        <v>9.3699999999999992</v>
      </c>
      <c r="S35" s="201">
        <v>5.72</v>
      </c>
      <c r="T35" s="201">
        <v>0.68</v>
      </c>
      <c r="U35" s="201">
        <v>1.76</v>
      </c>
      <c r="V35" s="201">
        <v>0.03</v>
      </c>
      <c r="W35" s="201">
        <v>0.69</v>
      </c>
      <c r="X35" s="201">
        <v>2.27</v>
      </c>
      <c r="Y35" s="201">
        <v>0</v>
      </c>
      <c r="Z35" s="201">
        <v>4.3099999999999996</v>
      </c>
      <c r="AA35" s="201">
        <v>19.2</v>
      </c>
      <c r="AB35" s="201">
        <v>0</v>
      </c>
      <c r="AC35" s="201">
        <v>19.46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-34</v>
      </c>
      <c r="AL35" s="201">
        <v>12.45</v>
      </c>
      <c r="AM35" s="201">
        <v>0</v>
      </c>
      <c r="AN35" s="201">
        <v>0</v>
      </c>
      <c r="AO35" s="201">
        <v>117.7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0.14000000000000001</v>
      </c>
      <c r="AW35" s="201">
        <v>0.32</v>
      </c>
      <c r="AX35" s="201">
        <v>0.11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22.34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30.91</v>
      </c>
      <c r="K36" s="201">
        <v>129.35</v>
      </c>
      <c r="L36" s="201">
        <v>11.34</v>
      </c>
      <c r="M36" s="201">
        <v>2.27</v>
      </c>
      <c r="N36" s="201">
        <v>1.89</v>
      </c>
      <c r="O36" s="201">
        <v>2.63</v>
      </c>
      <c r="P36" s="201">
        <v>0.7</v>
      </c>
      <c r="Q36" s="201">
        <v>3</v>
      </c>
      <c r="R36" s="201">
        <v>9.44</v>
      </c>
      <c r="S36" s="201">
        <v>5.72</v>
      </c>
      <c r="T36" s="201">
        <v>0.68</v>
      </c>
      <c r="U36" s="201">
        <v>1.76</v>
      </c>
      <c r="V36" s="201">
        <v>0.32</v>
      </c>
      <c r="W36" s="201">
        <v>0.69</v>
      </c>
      <c r="X36" s="201">
        <v>2.27</v>
      </c>
      <c r="Y36" s="201">
        <v>0</v>
      </c>
      <c r="Z36" s="201">
        <v>4.3099999999999996</v>
      </c>
      <c r="AA36" s="201">
        <v>19.2</v>
      </c>
      <c r="AB36" s="201">
        <v>0</v>
      </c>
      <c r="AC36" s="201">
        <v>19.46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-34</v>
      </c>
      <c r="AL36" s="201">
        <v>12.45</v>
      </c>
      <c r="AM36" s="201">
        <v>0</v>
      </c>
      <c r="AN36" s="201">
        <v>0</v>
      </c>
      <c r="AO36" s="201">
        <v>117.7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0.14000000000000001</v>
      </c>
      <c r="AW36" s="201">
        <v>0.13</v>
      </c>
      <c r="AX36" s="201">
        <v>0.11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22.34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30.91</v>
      </c>
      <c r="K37" s="201">
        <v>240.17</v>
      </c>
      <c r="L37" s="201">
        <v>11.34</v>
      </c>
      <c r="M37" s="201">
        <v>2.27</v>
      </c>
      <c r="N37" s="201">
        <v>1.89</v>
      </c>
      <c r="O37" s="201">
        <v>2.63</v>
      </c>
      <c r="P37" s="201">
        <v>0.7</v>
      </c>
      <c r="Q37" s="201">
        <v>3</v>
      </c>
      <c r="R37" s="201">
        <v>9.44</v>
      </c>
      <c r="S37" s="201">
        <v>5.72</v>
      </c>
      <c r="T37" s="201">
        <v>0.68</v>
      </c>
      <c r="U37" s="201">
        <v>1.76</v>
      </c>
      <c r="V37" s="201">
        <v>0.32</v>
      </c>
      <c r="W37" s="201">
        <v>0.69</v>
      </c>
      <c r="X37" s="201">
        <v>2.27</v>
      </c>
      <c r="Y37" s="201">
        <v>0</v>
      </c>
      <c r="Z37" s="201">
        <v>4.3099999999999996</v>
      </c>
      <c r="AA37" s="201">
        <v>19.2</v>
      </c>
      <c r="AB37" s="201">
        <v>0</v>
      </c>
      <c r="AC37" s="201">
        <v>19.46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117.7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0.14000000000000001</v>
      </c>
      <c r="AW37" s="201">
        <v>0</v>
      </c>
      <c r="AX37" s="201">
        <v>0.11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22.34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30.91</v>
      </c>
      <c r="K38" s="201">
        <v>240.17</v>
      </c>
      <c r="L38" s="201">
        <v>11.34</v>
      </c>
      <c r="M38" s="201">
        <v>2.27</v>
      </c>
      <c r="N38" s="201">
        <v>1.89</v>
      </c>
      <c r="O38" s="201">
        <v>2.63</v>
      </c>
      <c r="P38" s="201">
        <v>0.7</v>
      </c>
      <c r="Q38" s="201">
        <v>3</v>
      </c>
      <c r="R38" s="201">
        <v>9.44</v>
      </c>
      <c r="S38" s="201">
        <v>5.72</v>
      </c>
      <c r="T38" s="201">
        <v>0.68</v>
      </c>
      <c r="U38" s="201">
        <v>1.76</v>
      </c>
      <c r="V38" s="201">
        <v>0.32</v>
      </c>
      <c r="W38" s="201">
        <v>0.69</v>
      </c>
      <c r="X38" s="201">
        <v>2.27</v>
      </c>
      <c r="Y38" s="201">
        <v>0</v>
      </c>
      <c r="Z38" s="201">
        <v>4.3099999999999996</v>
      </c>
      <c r="AA38" s="201">
        <v>19.2</v>
      </c>
      <c r="AB38" s="201">
        <v>0</v>
      </c>
      <c r="AC38" s="201">
        <v>19.46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117.7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0.14000000000000001</v>
      </c>
      <c r="AW38" s="201">
        <v>0</v>
      </c>
      <c r="AX38" s="201">
        <v>0.11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22.34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30.91</v>
      </c>
      <c r="K39" s="201">
        <v>240.17</v>
      </c>
      <c r="L39" s="201">
        <v>11.34</v>
      </c>
      <c r="M39" s="201">
        <v>2.27</v>
      </c>
      <c r="N39" s="201">
        <v>1.89</v>
      </c>
      <c r="O39" s="201">
        <v>2.63</v>
      </c>
      <c r="P39" s="201">
        <v>0.7</v>
      </c>
      <c r="Q39" s="201">
        <v>3</v>
      </c>
      <c r="R39" s="201">
        <v>9.44</v>
      </c>
      <c r="S39" s="201">
        <v>5.72</v>
      </c>
      <c r="T39" s="201">
        <v>0.68</v>
      </c>
      <c r="U39" s="201">
        <v>1.76</v>
      </c>
      <c r="V39" s="201">
        <v>0.32</v>
      </c>
      <c r="W39" s="201">
        <v>0.69</v>
      </c>
      <c r="X39" s="201">
        <v>2.27</v>
      </c>
      <c r="Y39" s="201">
        <v>0</v>
      </c>
      <c r="Z39" s="201">
        <v>4.3099999999999996</v>
      </c>
      <c r="AA39" s="201">
        <v>19.2</v>
      </c>
      <c r="AB39" s="201">
        <v>0</v>
      </c>
      <c r="AC39" s="201">
        <v>19.46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117.7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0.14000000000000001</v>
      </c>
      <c r="AW39" s="201">
        <v>0</v>
      </c>
      <c r="AX39" s="201">
        <v>0.11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22.34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30.91</v>
      </c>
      <c r="K40" s="201">
        <v>240.17</v>
      </c>
      <c r="L40" s="201">
        <v>11.3</v>
      </c>
      <c r="M40" s="201">
        <v>2.3199999999999998</v>
      </c>
      <c r="N40" s="201">
        <v>1.92</v>
      </c>
      <c r="O40" s="201">
        <v>2.69</v>
      </c>
      <c r="P40" s="201">
        <v>0.73</v>
      </c>
      <c r="Q40" s="201">
        <v>3</v>
      </c>
      <c r="R40" s="201">
        <v>9.44</v>
      </c>
      <c r="S40" s="201">
        <v>5.72</v>
      </c>
      <c r="T40" s="201">
        <v>0.68</v>
      </c>
      <c r="U40" s="201">
        <v>1.76</v>
      </c>
      <c r="V40" s="201">
        <v>0.32</v>
      </c>
      <c r="W40" s="201">
        <v>0.69</v>
      </c>
      <c r="X40" s="201">
        <v>2.29</v>
      </c>
      <c r="Y40" s="201">
        <v>0</v>
      </c>
      <c r="Z40" s="201">
        <v>4.3099999999999996</v>
      </c>
      <c r="AA40" s="201">
        <v>19.2</v>
      </c>
      <c r="AB40" s="201">
        <v>0</v>
      </c>
      <c r="AC40" s="201">
        <v>19.46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117.7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0.14000000000000001</v>
      </c>
      <c r="AW40" s="201">
        <v>0</v>
      </c>
      <c r="AX40" s="201">
        <v>0.11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22.34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30.91</v>
      </c>
      <c r="K41" s="201">
        <v>240.17</v>
      </c>
      <c r="L41" s="201">
        <v>11.3</v>
      </c>
      <c r="M41" s="201">
        <v>2.3199999999999998</v>
      </c>
      <c r="N41" s="201">
        <v>1.92</v>
      </c>
      <c r="O41" s="201">
        <v>2.69</v>
      </c>
      <c r="P41" s="201">
        <v>0.73</v>
      </c>
      <c r="Q41" s="201">
        <v>3</v>
      </c>
      <c r="R41" s="201">
        <v>9.44</v>
      </c>
      <c r="S41" s="201">
        <v>5.72</v>
      </c>
      <c r="T41" s="201">
        <v>0.68</v>
      </c>
      <c r="U41" s="201">
        <v>1.76</v>
      </c>
      <c r="V41" s="201">
        <v>0.32</v>
      </c>
      <c r="W41" s="201">
        <v>0.69</v>
      </c>
      <c r="X41" s="201">
        <v>2.29</v>
      </c>
      <c r="Y41" s="201">
        <v>0</v>
      </c>
      <c r="Z41" s="201">
        <v>4.3099999999999996</v>
      </c>
      <c r="AA41" s="201">
        <v>19.2</v>
      </c>
      <c r="AB41" s="201">
        <v>0</v>
      </c>
      <c r="AC41" s="201">
        <v>19.46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117.7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0.14000000000000001</v>
      </c>
      <c r="AW41" s="201">
        <v>0</v>
      </c>
      <c r="AX41" s="201">
        <v>0.11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22.34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30.91</v>
      </c>
      <c r="K42" s="201">
        <v>240.17</v>
      </c>
      <c r="L42" s="201">
        <v>11.3</v>
      </c>
      <c r="M42" s="201">
        <v>2.3199999999999998</v>
      </c>
      <c r="N42" s="201">
        <v>1.92</v>
      </c>
      <c r="O42" s="201">
        <v>2.69</v>
      </c>
      <c r="P42" s="201">
        <v>0.73</v>
      </c>
      <c r="Q42" s="201">
        <v>3</v>
      </c>
      <c r="R42" s="201">
        <v>9.44</v>
      </c>
      <c r="S42" s="201">
        <v>5.72</v>
      </c>
      <c r="T42" s="201">
        <v>0.68</v>
      </c>
      <c r="U42" s="201">
        <v>1.76</v>
      </c>
      <c r="V42" s="201">
        <v>0.32</v>
      </c>
      <c r="W42" s="201">
        <v>0.69</v>
      </c>
      <c r="X42" s="201">
        <v>2.29</v>
      </c>
      <c r="Y42" s="201">
        <v>0</v>
      </c>
      <c r="Z42" s="201">
        <v>4.3099999999999996</v>
      </c>
      <c r="AA42" s="201">
        <v>19.2</v>
      </c>
      <c r="AB42" s="201">
        <v>0</v>
      </c>
      <c r="AC42" s="201">
        <v>19.46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117.7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0.14000000000000001</v>
      </c>
      <c r="AW42" s="201">
        <v>0</v>
      </c>
      <c r="AX42" s="201">
        <v>0.11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22.11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30.91</v>
      </c>
      <c r="K43" s="201">
        <v>240.17</v>
      </c>
      <c r="L43" s="201">
        <v>11.31</v>
      </c>
      <c r="M43" s="201">
        <v>2.3199999999999998</v>
      </c>
      <c r="N43" s="201">
        <v>1.92</v>
      </c>
      <c r="O43" s="201">
        <v>2.69</v>
      </c>
      <c r="P43" s="201">
        <v>0.73</v>
      </c>
      <c r="Q43" s="201">
        <v>3</v>
      </c>
      <c r="R43" s="201">
        <v>9.44</v>
      </c>
      <c r="S43" s="201">
        <v>5.72</v>
      </c>
      <c r="T43" s="201">
        <v>0.68</v>
      </c>
      <c r="U43" s="201">
        <v>1.76</v>
      </c>
      <c r="V43" s="201">
        <v>0.32</v>
      </c>
      <c r="W43" s="201">
        <v>0.69</v>
      </c>
      <c r="X43" s="201">
        <v>2.29</v>
      </c>
      <c r="Y43" s="201">
        <v>0</v>
      </c>
      <c r="Z43" s="201">
        <v>4.3099999999999996</v>
      </c>
      <c r="AA43" s="201">
        <v>19.2</v>
      </c>
      <c r="AB43" s="201">
        <v>0</v>
      </c>
      <c r="AC43" s="201">
        <v>19.46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117.7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0.14000000000000001</v>
      </c>
      <c r="AW43" s="201">
        <v>0</v>
      </c>
      <c r="AX43" s="201">
        <v>0.11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22.11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30.91</v>
      </c>
      <c r="K44" s="201">
        <v>240.17</v>
      </c>
      <c r="L44" s="201">
        <v>11.31</v>
      </c>
      <c r="M44" s="201">
        <v>2.3199999999999998</v>
      </c>
      <c r="N44" s="201">
        <v>1.92</v>
      </c>
      <c r="O44" s="201">
        <v>2.69</v>
      </c>
      <c r="P44" s="201">
        <v>0.73</v>
      </c>
      <c r="Q44" s="201">
        <v>3</v>
      </c>
      <c r="R44" s="201">
        <v>9.44</v>
      </c>
      <c r="S44" s="201">
        <v>5.72</v>
      </c>
      <c r="T44" s="201">
        <v>0.68</v>
      </c>
      <c r="U44" s="201">
        <v>1.76</v>
      </c>
      <c r="V44" s="201">
        <v>0.32</v>
      </c>
      <c r="W44" s="201">
        <v>0.69</v>
      </c>
      <c r="X44" s="201">
        <v>2.29</v>
      </c>
      <c r="Y44" s="201">
        <v>0</v>
      </c>
      <c r="Z44" s="201">
        <v>4.3099999999999996</v>
      </c>
      <c r="AA44" s="201">
        <v>19.2</v>
      </c>
      <c r="AB44" s="201">
        <v>0</v>
      </c>
      <c r="AC44" s="201">
        <v>19.46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117.7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0.14000000000000001</v>
      </c>
      <c r="AW44" s="201">
        <v>0</v>
      </c>
      <c r="AX44" s="201">
        <v>0.11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22.11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30.91</v>
      </c>
      <c r="K45" s="201">
        <v>240.17</v>
      </c>
      <c r="L45" s="201">
        <v>11.31</v>
      </c>
      <c r="M45" s="201">
        <v>2.3199999999999998</v>
      </c>
      <c r="N45" s="201">
        <v>1.92</v>
      </c>
      <c r="O45" s="201">
        <v>2.69</v>
      </c>
      <c r="P45" s="201">
        <v>0.73</v>
      </c>
      <c r="Q45" s="201">
        <v>3</v>
      </c>
      <c r="R45" s="201">
        <v>9.44</v>
      </c>
      <c r="S45" s="201">
        <v>5.72</v>
      </c>
      <c r="T45" s="201">
        <v>0.68</v>
      </c>
      <c r="U45" s="201">
        <v>1.76</v>
      </c>
      <c r="V45" s="201">
        <v>0.7</v>
      </c>
      <c r="W45" s="201">
        <v>0.69</v>
      </c>
      <c r="X45" s="201">
        <v>2.29</v>
      </c>
      <c r="Y45" s="201">
        <v>0</v>
      </c>
      <c r="Z45" s="201">
        <v>4.3099999999999996</v>
      </c>
      <c r="AA45" s="201">
        <v>19.2</v>
      </c>
      <c r="AB45" s="201">
        <v>0</v>
      </c>
      <c r="AC45" s="201">
        <v>19.46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117.7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0.14000000000000001</v>
      </c>
      <c r="AW45" s="201">
        <v>0</v>
      </c>
      <c r="AX45" s="201">
        <v>0.11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22.11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30.91</v>
      </c>
      <c r="K46" s="201">
        <v>240.17</v>
      </c>
      <c r="L46" s="201">
        <v>11.31</v>
      </c>
      <c r="M46" s="201">
        <v>2.3199999999999998</v>
      </c>
      <c r="N46" s="201">
        <v>1.92</v>
      </c>
      <c r="O46" s="201">
        <v>2.69</v>
      </c>
      <c r="P46" s="201">
        <v>0.73</v>
      </c>
      <c r="Q46" s="201">
        <v>3</v>
      </c>
      <c r="R46" s="201">
        <v>9.44</v>
      </c>
      <c r="S46" s="201">
        <v>5.72</v>
      </c>
      <c r="T46" s="201">
        <v>0.68</v>
      </c>
      <c r="U46" s="201">
        <v>1.76</v>
      </c>
      <c r="V46" s="201">
        <v>0.32</v>
      </c>
      <c r="W46" s="201">
        <v>0.69</v>
      </c>
      <c r="X46" s="201">
        <v>2.29</v>
      </c>
      <c r="Y46" s="201">
        <v>0</v>
      </c>
      <c r="Z46" s="201">
        <v>4.3099999999999996</v>
      </c>
      <c r="AA46" s="201">
        <v>19.2</v>
      </c>
      <c r="AB46" s="201">
        <v>0</v>
      </c>
      <c r="AC46" s="201">
        <v>19.46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117.7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0.14000000000000001</v>
      </c>
      <c r="AW46" s="201">
        <v>0</v>
      </c>
      <c r="AX46" s="201">
        <v>0.11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30.91</v>
      </c>
      <c r="K47" s="201">
        <v>240.17</v>
      </c>
      <c r="L47" s="201">
        <v>11.31</v>
      </c>
      <c r="M47" s="201">
        <v>2.3199999999999998</v>
      </c>
      <c r="N47" s="201">
        <v>1.92</v>
      </c>
      <c r="O47" s="201">
        <v>2.69</v>
      </c>
      <c r="P47" s="201">
        <v>0.73</v>
      </c>
      <c r="Q47" s="201">
        <v>3</v>
      </c>
      <c r="R47" s="201">
        <v>9.44</v>
      </c>
      <c r="S47" s="201">
        <v>5.72</v>
      </c>
      <c r="T47" s="201">
        <v>0.68</v>
      </c>
      <c r="U47" s="201">
        <v>1.76</v>
      </c>
      <c r="V47" s="201">
        <v>0.32</v>
      </c>
      <c r="W47" s="201">
        <v>0.69</v>
      </c>
      <c r="X47" s="201">
        <v>2.29</v>
      </c>
      <c r="Y47" s="201">
        <v>0</v>
      </c>
      <c r="Z47" s="201">
        <v>4.3</v>
      </c>
      <c r="AA47" s="201">
        <v>19.2</v>
      </c>
      <c r="AB47" s="201">
        <v>0</v>
      </c>
      <c r="AC47" s="201">
        <v>19.46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117.7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0.14000000000000001</v>
      </c>
      <c r="AW47" s="201">
        <v>0</v>
      </c>
      <c r="AX47" s="201">
        <v>0.11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30.91</v>
      </c>
      <c r="K48" s="201">
        <v>240.17</v>
      </c>
      <c r="L48" s="201">
        <v>11.31</v>
      </c>
      <c r="M48" s="201">
        <v>2.3199999999999998</v>
      </c>
      <c r="N48" s="201">
        <v>1.92</v>
      </c>
      <c r="O48" s="201">
        <v>2.69</v>
      </c>
      <c r="P48" s="201">
        <v>0.73</v>
      </c>
      <c r="Q48" s="201">
        <v>3</v>
      </c>
      <c r="R48" s="201">
        <v>9.44</v>
      </c>
      <c r="S48" s="201">
        <v>5.72</v>
      </c>
      <c r="T48" s="201">
        <v>0.68</v>
      </c>
      <c r="U48" s="201">
        <v>1.76</v>
      </c>
      <c r="V48" s="201">
        <v>0.32</v>
      </c>
      <c r="W48" s="201">
        <v>0.69</v>
      </c>
      <c r="X48" s="201">
        <v>2.29</v>
      </c>
      <c r="Y48" s="201">
        <v>0</v>
      </c>
      <c r="Z48" s="201">
        <v>4.3</v>
      </c>
      <c r="AA48" s="201">
        <v>19.2</v>
      </c>
      <c r="AB48" s="201">
        <v>0</v>
      </c>
      <c r="AC48" s="201">
        <v>19.46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117.7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0.14000000000000001</v>
      </c>
      <c r="AW48" s="201">
        <v>0</v>
      </c>
      <c r="AX48" s="201">
        <v>0.11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30.91</v>
      </c>
      <c r="K49" s="201">
        <v>240.17</v>
      </c>
      <c r="L49" s="201">
        <v>11.31</v>
      </c>
      <c r="M49" s="201">
        <v>2.3199999999999998</v>
      </c>
      <c r="N49" s="201">
        <v>1.92</v>
      </c>
      <c r="O49" s="201">
        <v>2.69</v>
      </c>
      <c r="P49" s="201">
        <v>0.73</v>
      </c>
      <c r="Q49" s="201">
        <v>3</v>
      </c>
      <c r="R49" s="201">
        <v>9.44</v>
      </c>
      <c r="S49" s="201">
        <v>5.72</v>
      </c>
      <c r="T49" s="201">
        <v>0.68</v>
      </c>
      <c r="U49" s="201">
        <v>1.76</v>
      </c>
      <c r="V49" s="201">
        <v>0.32</v>
      </c>
      <c r="W49" s="201">
        <v>0.69</v>
      </c>
      <c r="X49" s="201">
        <v>2.29</v>
      </c>
      <c r="Y49" s="201">
        <v>0</v>
      </c>
      <c r="Z49" s="201">
        <v>4.3</v>
      </c>
      <c r="AA49" s="201">
        <v>19.2</v>
      </c>
      <c r="AB49" s="201">
        <v>0</v>
      </c>
      <c r="AC49" s="201">
        <v>19.46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117.7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0.14000000000000001</v>
      </c>
      <c r="AW49" s="201">
        <v>0</v>
      </c>
      <c r="AX49" s="201">
        <v>0.11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30.91</v>
      </c>
      <c r="K50" s="201">
        <v>240.17</v>
      </c>
      <c r="L50" s="201">
        <v>11.31</v>
      </c>
      <c r="M50" s="201">
        <v>2.3199999999999998</v>
      </c>
      <c r="N50" s="201">
        <v>1.92</v>
      </c>
      <c r="O50" s="201">
        <v>2.69</v>
      </c>
      <c r="P50" s="201">
        <v>0.73</v>
      </c>
      <c r="Q50" s="201">
        <v>3</v>
      </c>
      <c r="R50" s="201">
        <v>9.44</v>
      </c>
      <c r="S50" s="201">
        <v>5.72</v>
      </c>
      <c r="T50" s="201">
        <v>0.68</v>
      </c>
      <c r="U50" s="201">
        <v>1.76</v>
      </c>
      <c r="V50" s="201">
        <v>0.32</v>
      </c>
      <c r="W50" s="201">
        <v>0.69</v>
      </c>
      <c r="X50" s="201">
        <v>2.29</v>
      </c>
      <c r="Y50" s="201">
        <v>0</v>
      </c>
      <c r="Z50" s="201">
        <v>4.3</v>
      </c>
      <c r="AA50" s="201">
        <v>19.2</v>
      </c>
      <c r="AB50" s="201">
        <v>0</v>
      </c>
      <c r="AC50" s="201">
        <v>19.46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117.7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0.14000000000000001</v>
      </c>
      <c r="AW50" s="201">
        <v>0.08</v>
      </c>
      <c r="AX50" s="201">
        <v>0.11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21.94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30.91</v>
      </c>
      <c r="K51" s="201">
        <v>240.17</v>
      </c>
      <c r="L51" s="201">
        <v>11.31</v>
      </c>
      <c r="M51" s="201">
        <v>2.3199999999999998</v>
      </c>
      <c r="N51" s="201">
        <v>1.92</v>
      </c>
      <c r="O51" s="201">
        <v>2.69</v>
      </c>
      <c r="P51" s="201">
        <v>0.73</v>
      </c>
      <c r="Q51" s="201">
        <v>2.99</v>
      </c>
      <c r="R51" s="201">
        <v>9.44</v>
      </c>
      <c r="S51" s="201">
        <v>5.71</v>
      </c>
      <c r="T51" s="201">
        <v>0.68</v>
      </c>
      <c r="U51" s="201">
        <v>1.76</v>
      </c>
      <c r="V51" s="201">
        <v>0.32</v>
      </c>
      <c r="W51" s="201">
        <v>0.69</v>
      </c>
      <c r="X51" s="201">
        <v>2.29</v>
      </c>
      <c r="Y51" s="201">
        <v>0</v>
      </c>
      <c r="Z51" s="201">
        <v>4.3</v>
      </c>
      <c r="AA51" s="201">
        <v>19.2</v>
      </c>
      <c r="AB51" s="201">
        <v>0</v>
      </c>
      <c r="AC51" s="201">
        <v>19.46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111.48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0.28000000000000003</v>
      </c>
      <c r="AV51" s="201">
        <v>0.14000000000000001</v>
      </c>
      <c r="AW51" s="201">
        <v>0.14000000000000001</v>
      </c>
      <c r="AX51" s="201">
        <v>0.11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21.94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30.91</v>
      </c>
      <c r="K52" s="201">
        <v>240.17</v>
      </c>
      <c r="L52" s="201">
        <v>11.31</v>
      </c>
      <c r="M52" s="201">
        <v>2.3199999999999998</v>
      </c>
      <c r="N52" s="201">
        <v>1.92</v>
      </c>
      <c r="O52" s="201">
        <v>2.69</v>
      </c>
      <c r="P52" s="201">
        <v>0.73</v>
      </c>
      <c r="Q52" s="201">
        <v>2.99</v>
      </c>
      <c r="R52" s="201">
        <v>9.44</v>
      </c>
      <c r="S52" s="201">
        <v>5.71</v>
      </c>
      <c r="T52" s="201">
        <v>0.68</v>
      </c>
      <c r="U52" s="201">
        <v>1.76</v>
      </c>
      <c r="V52" s="201">
        <v>0.32</v>
      </c>
      <c r="W52" s="201">
        <v>0.69</v>
      </c>
      <c r="X52" s="201">
        <v>2.29</v>
      </c>
      <c r="Y52" s="201">
        <v>0</v>
      </c>
      <c r="Z52" s="201">
        <v>4.3</v>
      </c>
      <c r="AA52" s="201">
        <v>25.15</v>
      </c>
      <c r="AB52" s="201">
        <v>0</v>
      </c>
      <c r="AC52" s="201">
        <v>19.46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111.48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0.28000000000000003</v>
      </c>
      <c r="AV52" s="201">
        <v>0.14000000000000001</v>
      </c>
      <c r="AW52" s="201">
        <v>0.24</v>
      </c>
      <c r="AX52" s="201">
        <v>0.11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21.94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30.91</v>
      </c>
      <c r="K53" s="201">
        <v>240.17</v>
      </c>
      <c r="L53" s="201">
        <v>11.31</v>
      </c>
      <c r="M53" s="201">
        <v>2.3199999999999998</v>
      </c>
      <c r="N53" s="201">
        <v>1.92</v>
      </c>
      <c r="O53" s="201">
        <v>2.69</v>
      </c>
      <c r="P53" s="201">
        <v>0.73</v>
      </c>
      <c r="Q53" s="201">
        <v>2.99</v>
      </c>
      <c r="R53" s="201">
        <v>9.44</v>
      </c>
      <c r="S53" s="201">
        <v>5.71</v>
      </c>
      <c r="T53" s="201">
        <v>0.68</v>
      </c>
      <c r="U53" s="201">
        <v>1.76</v>
      </c>
      <c r="V53" s="201">
        <v>0.32</v>
      </c>
      <c r="W53" s="201">
        <v>0.69</v>
      </c>
      <c r="X53" s="201">
        <v>2.29</v>
      </c>
      <c r="Y53" s="201">
        <v>0</v>
      </c>
      <c r="Z53" s="201">
        <v>4.3</v>
      </c>
      <c r="AA53" s="201">
        <v>25.15</v>
      </c>
      <c r="AB53" s="201">
        <v>0</v>
      </c>
      <c r="AC53" s="201">
        <v>19.46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111.48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0.28000000000000003</v>
      </c>
      <c r="AV53" s="201">
        <v>0.14000000000000001</v>
      </c>
      <c r="AW53" s="201">
        <v>0.32</v>
      </c>
      <c r="AX53" s="201">
        <v>0.11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21.94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30.91</v>
      </c>
      <c r="K54" s="201">
        <v>240.17</v>
      </c>
      <c r="L54" s="201">
        <v>11.31</v>
      </c>
      <c r="M54" s="201">
        <v>2.3199999999999998</v>
      </c>
      <c r="N54" s="201">
        <v>1.92</v>
      </c>
      <c r="O54" s="201">
        <v>2.69</v>
      </c>
      <c r="P54" s="201">
        <v>0.73</v>
      </c>
      <c r="Q54" s="201">
        <v>2.99</v>
      </c>
      <c r="R54" s="201">
        <v>9.44</v>
      </c>
      <c r="S54" s="201">
        <v>5.71</v>
      </c>
      <c r="T54" s="201">
        <v>0.68</v>
      </c>
      <c r="U54" s="201">
        <v>1.76</v>
      </c>
      <c r="V54" s="201">
        <v>0.32</v>
      </c>
      <c r="W54" s="201">
        <v>0.69</v>
      </c>
      <c r="X54" s="201">
        <v>2.29</v>
      </c>
      <c r="Y54" s="201">
        <v>0</v>
      </c>
      <c r="Z54" s="201">
        <v>4.3</v>
      </c>
      <c r="AA54" s="201">
        <v>25.15</v>
      </c>
      <c r="AB54" s="201">
        <v>0</v>
      </c>
      <c r="AC54" s="201">
        <v>19.46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111.48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0.28000000000000003</v>
      </c>
      <c r="AV54" s="201">
        <v>0.14000000000000001</v>
      </c>
      <c r="AW54" s="201">
        <v>0.32</v>
      </c>
      <c r="AX54" s="201">
        <v>0.11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21.94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30.91</v>
      </c>
      <c r="K55" s="201">
        <v>240.17</v>
      </c>
      <c r="L55" s="201">
        <v>11.31</v>
      </c>
      <c r="M55" s="201">
        <v>2.3199999999999998</v>
      </c>
      <c r="N55" s="201">
        <v>1.92</v>
      </c>
      <c r="O55" s="201">
        <v>2.69</v>
      </c>
      <c r="P55" s="201">
        <v>0.73</v>
      </c>
      <c r="Q55" s="201">
        <v>2.99</v>
      </c>
      <c r="R55" s="201">
        <v>9.44</v>
      </c>
      <c r="S55" s="201">
        <v>5.71</v>
      </c>
      <c r="T55" s="201">
        <v>0.68</v>
      </c>
      <c r="U55" s="201">
        <v>1.76</v>
      </c>
      <c r="V55" s="201">
        <v>0.32</v>
      </c>
      <c r="W55" s="201">
        <v>0.69</v>
      </c>
      <c r="X55" s="201">
        <v>2.29</v>
      </c>
      <c r="Y55" s="201">
        <v>0</v>
      </c>
      <c r="Z55" s="201">
        <v>4.3</v>
      </c>
      <c r="AA55" s="201">
        <v>25.15</v>
      </c>
      <c r="AB55" s="201">
        <v>0</v>
      </c>
      <c r="AC55" s="201">
        <v>19.46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111.48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0.14000000000000001</v>
      </c>
      <c r="AW55" s="201">
        <v>0.32</v>
      </c>
      <c r="AX55" s="201">
        <v>0.11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21.94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30.91</v>
      </c>
      <c r="K56" s="201">
        <v>240.17</v>
      </c>
      <c r="L56" s="201">
        <v>11.31</v>
      </c>
      <c r="M56" s="201">
        <v>2.3199999999999998</v>
      </c>
      <c r="N56" s="201">
        <v>1.92</v>
      </c>
      <c r="O56" s="201">
        <v>2.69</v>
      </c>
      <c r="P56" s="201">
        <v>0.73</v>
      </c>
      <c r="Q56" s="201">
        <v>2.99</v>
      </c>
      <c r="R56" s="201">
        <v>9.44</v>
      </c>
      <c r="S56" s="201">
        <v>5.71</v>
      </c>
      <c r="T56" s="201">
        <v>0.68</v>
      </c>
      <c r="U56" s="201">
        <v>1.76</v>
      </c>
      <c r="V56" s="201">
        <v>0.32</v>
      </c>
      <c r="W56" s="201">
        <v>0.69</v>
      </c>
      <c r="X56" s="201">
        <v>2.29</v>
      </c>
      <c r="Y56" s="201">
        <v>0</v>
      </c>
      <c r="Z56" s="201">
        <v>4.3</v>
      </c>
      <c r="AA56" s="201">
        <v>25.15</v>
      </c>
      <c r="AB56" s="201">
        <v>0</v>
      </c>
      <c r="AC56" s="201">
        <v>19.46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111.48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0.14000000000000001</v>
      </c>
      <c r="AW56" s="201">
        <v>0.32</v>
      </c>
      <c r="AX56" s="201">
        <v>0.11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21.94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30.91</v>
      </c>
      <c r="K57" s="201">
        <v>240.17</v>
      </c>
      <c r="L57" s="201">
        <v>11.31</v>
      </c>
      <c r="M57" s="201">
        <v>2.3199999999999998</v>
      </c>
      <c r="N57" s="201">
        <v>1.92</v>
      </c>
      <c r="O57" s="201">
        <v>2.69</v>
      </c>
      <c r="P57" s="201">
        <v>1.4</v>
      </c>
      <c r="Q57" s="201">
        <v>2.99</v>
      </c>
      <c r="R57" s="201">
        <v>9.44</v>
      </c>
      <c r="S57" s="201">
        <v>5.71</v>
      </c>
      <c r="T57" s="201">
        <v>0.68</v>
      </c>
      <c r="U57" s="201">
        <v>1.76</v>
      </c>
      <c r="V57" s="201">
        <v>0.32</v>
      </c>
      <c r="W57" s="201">
        <v>0.69</v>
      </c>
      <c r="X57" s="201">
        <v>2.29</v>
      </c>
      <c r="Y57" s="201">
        <v>0</v>
      </c>
      <c r="Z57" s="201">
        <v>4.3</v>
      </c>
      <c r="AA57" s="201">
        <v>25.15</v>
      </c>
      <c r="AB57" s="201">
        <v>0</v>
      </c>
      <c r="AC57" s="201">
        <v>19.46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111.48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0.14000000000000001</v>
      </c>
      <c r="AW57" s="201">
        <v>0.32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21.94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30.91</v>
      </c>
      <c r="K58" s="201">
        <v>240.17</v>
      </c>
      <c r="L58" s="201">
        <v>11.34</v>
      </c>
      <c r="M58" s="201">
        <v>2.27</v>
      </c>
      <c r="N58" s="201">
        <v>1.89</v>
      </c>
      <c r="O58" s="201">
        <v>2.63</v>
      </c>
      <c r="P58" s="201">
        <v>1.37</v>
      </c>
      <c r="Q58" s="201">
        <v>2.99</v>
      </c>
      <c r="R58" s="201">
        <v>9.44</v>
      </c>
      <c r="S58" s="201">
        <v>5.71</v>
      </c>
      <c r="T58" s="201">
        <v>0.68</v>
      </c>
      <c r="U58" s="201">
        <v>1.76</v>
      </c>
      <c r="V58" s="201">
        <v>0.32</v>
      </c>
      <c r="W58" s="201">
        <v>0.69</v>
      </c>
      <c r="X58" s="201">
        <v>2.27</v>
      </c>
      <c r="Y58" s="201">
        <v>0</v>
      </c>
      <c r="Z58" s="201">
        <v>4.3</v>
      </c>
      <c r="AA58" s="201">
        <v>25.15</v>
      </c>
      <c r="AB58" s="201">
        <v>0</v>
      </c>
      <c r="AC58" s="201">
        <v>19.46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111.48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0.14000000000000001</v>
      </c>
      <c r="AW58" s="201">
        <v>0.32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21.94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30.91</v>
      </c>
      <c r="K59" s="201">
        <v>240.17</v>
      </c>
      <c r="L59" s="201">
        <v>11.34</v>
      </c>
      <c r="M59" s="201">
        <v>2.27</v>
      </c>
      <c r="N59" s="201">
        <v>1.89</v>
      </c>
      <c r="O59" s="201">
        <v>2.63</v>
      </c>
      <c r="P59" s="201">
        <v>0.75</v>
      </c>
      <c r="Q59" s="201">
        <v>0.27</v>
      </c>
      <c r="R59" s="201">
        <v>0.7</v>
      </c>
      <c r="S59" s="201">
        <v>0.43</v>
      </c>
      <c r="T59" s="201">
        <v>0.05</v>
      </c>
      <c r="U59" s="201">
        <v>1.76</v>
      </c>
      <c r="V59" s="201">
        <v>0.32</v>
      </c>
      <c r="W59" s="201">
        <v>0.69</v>
      </c>
      <c r="X59" s="201">
        <v>2.27</v>
      </c>
      <c r="Y59" s="201">
        <v>0</v>
      </c>
      <c r="Z59" s="201">
        <v>4.3</v>
      </c>
      <c r="AA59" s="201">
        <v>1.39</v>
      </c>
      <c r="AB59" s="201">
        <v>0</v>
      </c>
      <c r="AC59" s="201">
        <v>19.46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111.48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0.14000000000000001</v>
      </c>
      <c r="AW59" s="201">
        <v>0.32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21.94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30.91</v>
      </c>
      <c r="K60" s="201">
        <v>206.03</v>
      </c>
      <c r="L60" s="201">
        <v>11.34</v>
      </c>
      <c r="M60" s="201">
        <v>2.27</v>
      </c>
      <c r="N60" s="201">
        <v>1.89</v>
      </c>
      <c r="O60" s="201">
        <v>2.63</v>
      </c>
      <c r="P60" s="201">
        <v>0.75</v>
      </c>
      <c r="Q60" s="201">
        <v>0.27</v>
      </c>
      <c r="R60" s="201">
        <v>0.7</v>
      </c>
      <c r="S60" s="201">
        <v>0.43</v>
      </c>
      <c r="T60" s="201">
        <v>0.05</v>
      </c>
      <c r="U60" s="201">
        <v>1.76</v>
      </c>
      <c r="V60" s="201">
        <v>0.32</v>
      </c>
      <c r="W60" s="201">
        <v>0.69</v>
      </c>
      <c r="X60" s="201">
        <v>2.27</v>
      </c>
      <c r="Y60" s="201">
        <v>0</v>
      </c>
      <c r="Z60" s="201">
        <v>4.3</v>
      </c>
      <c r="AA60" s="201">
        <v>1.39</v>
      </c>
      <c r="AB60" s="201">
        <v>0</v>
      </c>
      <c r="AC60" s="201">
        <v>19.46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111.48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0.14000000000000001</v>
      </c>
      <c r="AW60" s="201">
        <v>0.32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21.82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30.91</v>
      </c>
      <c r="K61" s="201">
        <v>198.37</v>
      </c>
      <c r="L61" s="201">
        <v>12.3</v>
      </c>
      <c r="M61" s="201">
        <v>2.27</v>
      </c>
      <c r="N61" s="201">
        <v>1.89</v>
      </c>
      <c r="O61" s="201">
        <v>2.63</v>
      </c>
      <c r="P61" s="201">
        <v>0.75</v>
      </c>
      <c r="Q61" s="201">
        <v>2.2400000000000002</v>
      </c>
      <c r="R61" s="201">
        <v>0.7</v>
      </c>
      <c r="S61" s="201">
        <v>0.43</v>
      </c>
      <c r="T61" s="201">
        <v>0.05</v>
      </c>
      <c r="U61" s="201">
        <v>1.76</v>
      </c>
      <c r="V61" s="201">
        <v>0.32</v>
      </c>
      <c r="W61" s="201">
        <v>0.69</v>
      </c>
      <c r="X61" s="201">
        <v>2.27</v>
      </c>
      <c r="Y61" s="201">
        <v>0</v>
      </c>
      <c r="Z61" s="201">
        <v>4.3</v>
      </c>
      <c r="AA61" s="201">
        <v>1.39</v>
      </c>
      <c r="AB61" s="201">
        <v>0</v>
      </c>
      <c r="AC61" s="201">
        <v>19.46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111.48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0.14000000000000001</v>
      </c>
      <c r="AW61" s="201">
        <v>0.32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21.82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30.91</v>
      </c>
      <c r="K62" s="201">
        <v>140.81</v>
      </c>
      <c r="L62" s="201">
        <v>11.34</v>
      </c>
      <c r="M62" s="201">
        <v>2.27</v>
      </c>
      <c r="N62" s="201">
        <v>1.89</v>
      </c>
      <c r="O62" s="201">
        <v>2.63</v>
      </c>
      <c r="P62" s="201">
        <v>0.75</v>
      </c>
      <c r="Q62" s="201">
        <v>3</v>
      </c>
      <c r="R62" s="201">
        <v>0.7</v>
      </c>
      <c r="S62" s="201">
        <v>0.43</v>
      </c>
      <c r="T62" s="201">
        <v>0.05</v>
      </c>
      <c r="U62" s="201">
        <v>1.76</v>
      </c>
      <c r="V62" s="201">
        <v>0.32</v>
      </c>
      <c r="W62" s="201">
        <v>0.69</v>
      </c>
      <c r="X62" s="201">
        <v>2.27</v>
      </c>
      <c r="Y62" s="201">
        <v>0</v>
      </c>
      <c r="Z62" s="201">
        <v>4.3</v>
      </c>
      <c r="AA62" s="201">
        <v>1.39</v>
      </c>
      <c r="AB62" s="201">
        <v>0</v>
      </c>
      <c r="AC62" s="201">
        <v>19.46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111.48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0.14000000000000001</v>
      </c>
      <c r="AW62" s="201">
        <v>0.32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21.82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30.91</v>
      </c>
      <c r="K63" s="201">
        <v>36.869999999999997</v>
      </c>
      <c r="L63" s="201">
        <v>0.64</v>
      </c>
      <c r="M63" s="201">
        <v>2.27</v>
      </c>
      <c r="N63" s="201">
        <v>1.89</v>
      </c>
      <c r="O63" s="201">
        <v>2.63</v>
      </c>
      <c r="P63" s="201">
        <v>0.75</v>
      </c>
      <c r="Q63" s="201">
        <v>2.42</v>
      </c>
      <c r="R63" s="201">
        <v>0.7</v>
      </c>
      <c r="S63" s="201">
        <v>0.43</v>
      </c>
      <c r="T63" s="201">
        <v>0.05</v>
      </c>
      <c r="U63" s="201">
        <v>1.76</v>
      </c>
      <c r="V63" s="201">
        <v>0.32</v>
      </c>
      <c r="W63" s="201">
        <v>0.69</v>
      </c>
      <c r="X63" s="201">
        <v>2.27</v>
      </c>
      <c r="Y63" s="201">
        <v>0</v>
      </c>
      <c r="Z63" s="201">
        <v>4.3</v>
      </c>
      <c r="AA63" s="201">
        <v>1.39</v>
      </c>
      <c r="AB63" s="201">
        <v>0</v>
      </c>
      <c r="AC63" s="201">
        <v>19.46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111.48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0.14000000000000001</v>
      </c>
      <c r="AW63" s="201">
        <v>0.32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21.82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30.91</v>
      </c>
      <c r="K64" s="201">
        <v>17.98</v>
      </c>
      <c r="L64" s="201">
        <v>0.64</v>
      </c>
      <c r="M64" s="201">
        <v>2.27</v>
      </c>
      <c r="N64" s="201">
        <v>1.89</v>
      </c>
      <c r="O64" s="201">
        <v>2.63</v>
      </c>
      <c r="P64" s="201">
        <v>0.75</v>
      </c>
      <c r="Q64" s="201">
        <v>2.42</v>
      </c>
      <c r="R64" s="201">
        <v>0.7</v>
      </c>
      <c r="S64" s="201">
        <v>0.43</v>
      </c>
      <c r="T64" s="201">
        <v>0.05</v>
      </c>
      <c r="U64" s="201">
        <v>1.76</v>
      </c>
      <c r="V64" s="201">
        <v>0.32</v>
      </c>
      <c r="W64" s="201">
        <v>0.69</v>
      </c>
      <c r="X64" s="201">
        <v>2.27</v>
      </c>
      <c r="Y64" s="201">
        <v>0</v>
      </c>
      <c r="Z64" s="201">
        <v>4.3</v>
      </c>
      <c r="AA64" s="201">
        <v>1.39</v>
      </c>
      <c r="AB64" s="201">
        <v>0</v>
      </c>
      <c r="AC64" s="201">
        <v>19.46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111.48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0.14000000000000001</v>
      </c>
      <c r="AW64" s="201">
        <v>0.32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21.82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30.91</v>
      </c>
      <c r="K65" s="201">
        <v>17.98</v>
      </c>
      <c r="L65" s="201">
        <v>0.64</v>
      </c>
      <c r="M65" s="201">
        <v>2.27</v>
      </c>
      <c r="N65" s="201">
        <v>1.89</v>
      </c>
      <c r="O65" s="201">
        <v>2.63</v>
      </c>
      <c r="P65" s="201">
        <v>0.75</v>
      </c>
      <c r="Q65" s="201">
        <v>2.42</v>
      </c>
      <c r="R65" s="201">
        <v>0.7</v>
      </c>
      <c r="S65" s="201">
        <v>0.43</v>
      </c>
      <c r="T65" s="201">
        <v>0.05</v>
      </c>
      <c r="U65" s="201">
        <v>1.76</v>
      </c>
      <c r="V65" s="201">
        <v>0.32</v>
      </c>
      <c r="W65" s="201">
        <v>0.69</v>
      </c>
      <c r="X65" s="201">
        <v>2.27</v>
      </c>
      <c r="Y65" s="201">
        <v>0</v>
      </c>
      <c r="Z65" s="201">
        <v>4.3</v>
      </c>
      <c r="AA65" s="201">
        <v>1.39</v>
      </c>
      <c r="AB65" s="201">
        <v>0</v>
      </c>
      <c r="AC65" s="201">
        <v>19.46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111.48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0.14000000000000001</v>
      </c>
      <c r="AW65" s="201">
        <v>0.32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21.82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30.91</v>
      </c>
      <c r="K66" s="201">
        <v>17.98</v>
      </c>
      <c r="L66" s="201">
        <v>0.64</v>
      </c>
      <c r="M66" s="201">
        <v>2.27</v>
      </c>
      <c r="N66" s="201">
        <v>1.89</v>
      </c>
      <c r="O66" s="201">
        <v>2.63</v>
      </c>
      <c r="P66" s="201">
        <v>0.75</v>
      </c>
      <c r="Q66" s="201">
        <v>2.42</v>
      </c>
      <c r="R66" s="201">
        <v>0.7</v>
      </c>
      <c r="S66" s="201">
        <v>0.43</v>
      </c>
      <c r="T66" s="201">
        <v>0.05</v>
      </c>
      <c r="U66" s="201">
        <v>1.76</v>
      </c>
      <c r="V66" s="201">
        <v>0.32</v>
      </c>
      <c r="W66" s="201">
        <v>0.69</v>
      </c>
      <c r="X66" s="201">
        <v>2.27</v>
      </c>
      <c r="Y66" s="201">
        <v>0</v>
      </c>
      <c r="Z66" s="201">
        <v>4.3</v>
      </c>
      <c r="AA66" s="201">
        <v>1.39</v>
      </c>
      <c r="AB66" s="201">
        <v>0</v>
      </c>
      <c r="AC66" s="201">
        <v>19.46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111.48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0.14000000000000001</v>
      </c>
      <c r="AW66" s="201">
        <v>0.32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21.82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30.91</v>
      </c>
      <c r="K67" s="201">
        <v>17.98</v>
      </c>
      <c r="L67" s="201">
        <v>0.64</v>
      </c>
      <c r="M67" s="201">
        <v>2.27</v>
      </c>
      <c r="N67" s="201">
        <v>1.89</v>
      </c>
      <c r="O67" s="201">
        <v>2.63</v>
      </c>
      <c r="P67" s="201">
        <v>0.75</v>
      </c>
      <c r="Q67" s="201">
        <v>2.42</v>
      </c>
      <c r="R67" s="201">
        <v>0.7</v>
      </c>
      <c r="S67" s="201">
        <v>0.43</v>
      </c>
      <c r="T67" s="201">
        <v>0.05</v>
      </c>
      <c r="U67" s="201">
        <v>1.76</v>
      </c>
      <c r="V67" s="201">
        <v>0.32</v>
      </c>
      <c r="W67" s="201">
        <v>0.69</v>
      </c>
      <c r="X67" s="201">
        <v>2.27</v>
      </c>
      <c r="Y67" s="201">
        <v>0</v>
      </c>
      <c r="Z67" s="201">
        <v>4.3</v>
      </c>
      <c r="AA67" s="201">
        <v>1.39</v>
      </c>
      <c r="AB67" s="201">
        <v>0</v>
      </c>
      <c r="AC67" s="201">
        <v>19.46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111.48</v>
      </c>
      <c r="AP67" s="201">
        <v>-20.66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0.14000000000000001</v>
      </c>
      <c r="AW67" s="201">
        <v>0.32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21.82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30.91</v>
      </c>
      <c r="K68" s="201">
        <v>17.98</v>
      </c>
      <c r="L68" s="201">
        <v>0.64</v>
      </c>
      <c r="M68" s="201">
        <v>2.27</v>
      </c>
      <c r="N68" s="201">
        <v>1.89</v>
      </c>
      <c r="O68" s="201">
        <v>2.63</v>
      </c>
      <c r="P68" s="201">
        <v>0.75</v>
      </c>
      <c r="Q68" s="201">
        <v>2.42</v>
      </c>
      <c r="R68" s="201">
        <v>0.7</v>
      </c>
      <c r="S68" s="201">
        <v>0.43</v>
      </c>
      <c r="T68" s="201">
        <v>0.05</v>
      </c>
      <c r="U68" s="201">
        <v>1.76</v>
      </c>
      <c r="V68" s="201">
        <v>0.32</v>
      </c>
      <c r="W68" s="201">
        <v>0.69</v>
      </c>
      <c r="X68" s="201">
        <v>2.27</v>
      </c>
      <c r="Y68" s="201">
        <v>0</v>
      </c>
      <c r="Z68" s="201">
        <v>4.3</v>
      </c>
      <c r="AA68" s="201">
        <v>1.39</v>
      </c>
      <c r="AB68" s="201">
        <v>0</v>
      </c>
      <c r="AC68" s="201">
        <v>19.46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111.48</v>
      </c>
      <c r="AP68" s="201">
        <v>-20.66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0.14000000000000001</v>
      </c>
      <c r="AW68" s="201">
        <v>0.32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21.82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30.91</v>
      </c>
      <c r="K69" s="201">
        <v>17.98</v>
      </c>
      <c r="L69" s="201">
        <v>0.64</v>
      </c>
      <c r="M69" s="201">
        <v>2.27</v>
      </c>
      <c r="N69" s="201">
        <v>1.89</v>
      </c>
      <c r="O69" s="201">
        <v>2.63</v>
      </c>
      <c r="P69" s="201">
        <v>0.75</v>
      </c>
      <c r="Q69" s="201">
        <v>2.42</v>
      </c>
      <c r="R69" s="201">
        <v>0.7</v>
      </c>
      <c r="S69" s="201">
        <v>0.43</v>
      </c>
      <c r="T69" s="201">
        <v>0.05</v>
      </c>
      <c r="U69" s="201">
        <v>1.76</v>
      </c>
      <c r="V69" s="201">
        <v>0.32</v>
      </c>
      <c r="W69" s="201">
        <v>0.69</v>
      </c>
      <c r="X69" s="201">
        <v>2.27</v>
      </c>
      <c r="Y69" s="201">
        <v>0</v>
      </c>
      <c r="Z69" s="201">
        <v>4.3</v>
      </c>
      <c r="AA69" s="201">
        <v>1.39</v>
      </c>
      <c r="AB69" s="201">
        <v>0</v>
      </c>
      <c r="AC69" s="201">
        <v>19.46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111.48</v>
      </c>
      <c r="AP69" s="201">
        <v>-20.66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0.14000000000000001</v>
      </c>
      <c r="AW69" s="201">
        <v>0.32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21.7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30.91</v>
      </c>
      <c r="K70" s="201">
        <v>17.98</v>
      </c>
      <c r="L70" s="201">
        <v>0.64</v>
      </c>
      <c r="M70" s="201">
        <v>2.27</v>
      </c>
      <c r="N70" s="201">
        <v>1.89</v>
      </c>
      <c r="O70" s="201">
        <v>2.63</v>
      </c>
      <c r="P70" s="201">
        <v>0.75</v>
      </c>
      <c r="Q70" s="201">
        <v>2.42</v>
      </c>
      <c r="R70" s="201">
        <v>0.7</v>
      </c>
      <c r="S70" s="201">
        <v>0.43</v>
      </c>
      <c r="T70" s="201">
        <v>0.05</v>
      </c>
      <c r="U70" s="201">
        <v>1.76</v>
      </c>
      <c r="V70" s="201">
        <v>0.32</v>
      </c>
      <c r="W70" s="201">
        <v>0.69</v>
      </c>
      <c r="X70" s="201">
        <v>2.27</v>
      </c>
      <c r="Y70" s="201">
        <v>0</v>
      </c>
      <c r="Z70" s="201">
        <v>4.3</v>
      </c>
      <c r="AA70" s="201">
        <v>1.39</v>
      </c>
      <c r="AB70" s="201">
        <v>0</v>
      </c>
      <c r="AC70" s="201">
        <v>19.46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111.48</v>
      </c>
      <c r="AP70" s="201">
        <v>-20.66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0.14000000000000001</v>
      </c>
      <c r="AW70" s="201">
        <v>0.32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21.7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30.91</v>
      </c>
      <c r="K71" s="201">
        <v>17.98</v>
      </c>
      <c r="L71" s="201">
        <v>0.63</v>
      </c>
      <c r="M71" s="201">
        <v>2.27</v>
      </c>
      <c r="N71" s="201">
        <v>1.89</v>
      </c>
      <c r="O71" s="201">
        <v>2.63</v>
      </c>
      <c r="P71" s="201">
        <v>0.75</v>
      </c>
      <c r="Q71" s="201">
        <v>2.42</v>
      </c>
      <c r="R71" s="201">
        <v>0.7</v>
      </c>
      <c r="S71" s="201">
        <v>0.43</v>
      </c>
      <c r="T71" s="201">
        <v>0.05</v>
      </c>
      <c r="U71" s="201">
        <v>1.76</v>
      </c>
      <c r="V71" s="201">
        <v>0.32</v>
      </c>
      <c r="W71" s="201">
        <v>0.69</v>
      </c>
      <c r="X71" s="201">
        <v>2.27</v>
      </c>
      <c r="Y71" s="201">
        <v>0</v>
      </c>
      <c r="Z71" s="201">
        <v>4.3</v>
      </c>
      <c r="AA71" s="201">
        <v>1.39</v>
      </c>
      <c r="AB71" s="201">
        <v>0</v>
      </c>
      <c r="AC71" s="201">
        <v>19.46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-34</v>
      </c>
      <c r="AL71" s="201">
        <v>0</v>
      </c>
      <c r="AM71" s="201">
        <v>0</v>
      </c>
      <c r="AN71" s="201">
        <v>0</v>
      </c>
      <c r="AO71" s="201">
        <v>111.48</v>
      </c>
      <c r="AP71" s="201">
        <v>-8.74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0.14000000000000001</v>
      </c>
      <c r="AW71" s="201">
        <v>0.32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21.7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30.91</v>
      </c>
      <c r="K72" s="201">
        <v>17.98</v>
      </c>
      <c r="L72" s="201">
        <v>0.64</v>
      </c>
      <c r="M72" s="201">
        <v>2.27</v>
      </c>
      <c r="N72" s="201">
        <v>1.89</v>
      </c>
      <c r="O72" s="201">
        <v>2.63</v>
      </c>
      <c r="P72" s="201">
        <v>0.75</v>
      </c>
      <c r="Q72" s="201">
        <v>2.42</v>
      </c>
      <c r="R72" s="201">
        <v>0.7</v>
      </c>
      <c r="S72" s="201">
        <v>0.43</v>
      </c>
      <c r="T72" s="201">
        <v>0.05</v>
      </c>
      <c r="U72" s="201">
        <v>1.76</v>
      </c>
      <c r="V72" s="201">
        <v>0.32</v>
      </c>
      <c r="W72" s="201">
        <v>0.69</v>
      </c>
      <c r="X72" s="201">
        <v>2.27</v>
      </c>
      <c r="Y72" s="201">
        <v>0</v>
      </c>
      <c r="Z72" s="201">
        <v>4.3</v>
      </c>
      <c r="AA72" s="201">
        <v>1.39</v>
      </c>
      <c r="AB72" s="201">
        <v>0</v>
      </c>
      <c r="AC72" s="201">
        <v>19.46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-34</v>
      </c>
      <c r="AL72" s="201">
        <v>0</v>
      </c>
      <c r="AM72" s="201">
        <v>0</v>
      </c>
      <c r="AN72" s="201">
        <v>0</v>
      </c>
      <c r="AO72" s="201">
        <v>111.48</v>
      </c>
      <c r="AP72" s="201">
        <v>-8.74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0.14000000000000001</v>
      </c>
      <c r="AW72" s="201">
        <v>0.32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21.7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30.91</v>
      </c>
      <c r="K73" s="201">
        <v>17.98</v>
      </c>
      <c r="L73" s="201">
        <v>0.64</v>
      </c>
      <c r="M73" s="201">
        <v>2.27</v>
      </c>
      <c r="N73" s="201">
        <v>1.89</v>
      </c>
      <c r="O73" s="201">
        <v>2.63</v>
      </c>
      <c r="P73" s="201">
        <v>0.75</v>
      </c>
      <c r="Q73" s="201">
        <v>2.42</v>
      </c>
      <c r="R73" s="201">
        <v>0.7</v>
      </c>
      <c r="S73" s="201">
        <v>0.43</v>
      </c>
      <c r="T73" s="201">
        <v>0.05</v>
      </c>
      <c r="U73" s="201">
        <v>1.76</v>
      </c>
      <c r="V73" s="201">
        <v>0.32</v>
      </c>
      <c r="W73" s="201">
        <v>0.69</v>
      </c>
      <c r="X73" s="201">
        <v>2.27</v>
      </c>
      <c r="Y73" s="201">
        <v>0</v>
      </c>
      <c r="Z73" s="201">
        <v>4.3</v>
      </c>
      <c r="AA73" s="201">
        <v>1.39</v>
      </c>
      <c r="AB73" s="201">
        <v>0</v>
      </c>
      <c r="AC73" s="201">
        <v>19.46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-34</v>
      </c>
      <c r="AL73" s="201">
        <v>0</v>
      </c>
      <c r="AM73" s="201">
        <v>0</v>
      </c>
      <c r="AN73" s="201">
        <v>0</v>
      </c>
      <c r="AO73" s="201">
        <v>111.48</v>
      </c>
      <c r="AP73" s="201">
        <v>-8.74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0.14000000000000001</v>
      </c>
      <c r="AW73" s="201">
        <v>0.32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21.7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30.91</v>
      </c>
      <c r="K74" s="201">
        <v>17.98</v>
      </c>
      <c r="L74" s="201">
        <v>0.63</v>
      </c>
      <c r="M74" s="201">
        <v>2.27</v>
      </c>
      <c r="N74" s="201">
        <v>1.89</v>
      </c>
      <c r="O74" s="201">
        <v>2.63</v>
      </c>
      <c r="P74" s="201">
        <v>0.75</v>
      </c>
      <c r="Q74" s="201">
        <v>2.42</v>
      </c>
      <c r="R74" s="201">
        <v>0.7</v>
      </c>
      <c r="S74" s="201">
        <v>0.43</v>
      </c>
      <c r="T74" s="201">
        <v>0.05</v>
      </c>
      <c r="U74" s="201">
        <v>1.76</v>
      </c>
      <c r="V74" s="201">
        <v>0.32</v>
      </c>
      <c r="W74" s="201">
        <v>0.69</v>
      </c>
      <c r="X74" s="201">
        <v>2.27</v>
      </c>
      <c r="Y74" s="201">
        <v>0</v>
      </c>
      <c r="Z74" s="201">
        <v>4.3</v>
      </c>
      <c r="AA74" s="201">
        <v>1.39</v>
      </c>
      <c r="AB74" s="201">
        <v>0</v>
      </c>
      <c r="AC74" s="201">
        <v>19.46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-34</v>
      </c>
      <c r="AL74" s="201">
        <v>0</v>
      </c>
      <c r="AM74" s="201">
        <v>0</v>
      </c>
      <c r="AN74" s="201">
        <v>0</v>
      </c>
      <c r="AO74" s="201">
        <v>111.48</v>
      </c>
      <c r="AP74" s="201">
        <v>-8.74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0.14000000000000001</v>
      </c>
      <c r="AW74" s="201">
        <v>0.32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21.7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30.91</v>
      </c>
      <c r="K75" s="201">
        <v>17.98</v>
      </c>
      <c r="L75" s="201">
        <v>9.9600000000000009</v>
      </c>
      <c r="M75" s="201">
        <v>2.27</v>
      </c>
      <c r="N75" s="201">
        <v>1.89</v>
      </c>
      <c r="O75" s="201">
        <v>2.63</v>
      </c>
      <c r="P75" s="201">
        <v>0.75</v>
      </c>
      <c r="Q75" s="201">
        <v>2.42</v>
      </c>
      <c r="R75" s="201">
        <v>0.7</v>
      </c>
      <c r="S75" s="201">
        <v>0.43</v>
      </c>
      <c r="T75" s="201">
        <v>0.05</v>
      </c>
      <c r="U75" s="201">
        <v>1.76</v>
      </c>
      <c r="V75" s="201">
        <v>0.32</v>
      </c>
      <c r="W75" s="201">
        <v>0.69</v>
      </c>
      <c r="X75" s="201">
        <v>2.27</v>
      </c>
      <c r="Y75" s="201">
        <v>0</v>
      </c>
      <c r="Z75" s="201">
        <v>4.3</v>
      </c>
      <c r="AA75" s="201">
        <v>1.39</v>
      </c>
      <c r="AB75" s="201">
        <v>0</v>
      </c>
      <c r="AC75" s="201">
        <v>20.149999999999999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-34</v>
      </c>
      <c r="AL75" s="201">
        <v>0</v>
      </c>
      <c r="AM75" s="201">
        <v>0</v>
      </c>
      <c r="AN75" s="201">
        <v>0</v>
      </c>
      <c r="AO75" s="201">
        <v>111.48</v>
      </c>
      <c r="AP75" s="201">
        <v>-8.74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0.14000000000000001</v>
      </c>
      <c r="AW75" s="201">
        <v>0.32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21.82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30.91</v>
      </c>
      <c r="K76" s="201">
        <v>78.069999999999993</v>
      </c>
      <c r="L76" s="201">
        <v>12.01</v>
      </c>
      <c r="M76" s="201">
        <v>2.27</v>
      </c>
      <c r="N76" s="201">
        <v>1.89</v>
      </c>
      <c r="O76" s="201">
        <v>2.63</v>
      </c>
      <c r="P76" s="201">
        <v>0.75</v>
      </c>
      <c r="Q76" s="201">
        <v>2.42</v>
      </c>
      <c r="R76" s="201">
        <v>0.7</v>
      </c>
      <c r="S76" s="201">
        <v>0.43</v>
      </c>
      <c r="T76" s="201">
        <v>0.05</v>
      </c>
      <c r="U76" s="201">
        <v>1.76</v>
      </c>
      <c r="V76" s="201">
        <v>0.32</v>
      </c>
      <c r="W76" s="201">
        <v>0.43</v>
      </c>
      <c r="X76" s="201">
        <v>2.27</v>
      </c>
      <c r="Y76" s="201">
        <v>0</v>
      </c>
      <c r="Z76" s="201">
        <v>4.3</v>
      </c>
      <c r="AA76" s="201">
        <v>1.39</v>
      </c>
      <c r="AB76" s="201">
        <v>0</v>
      </c>
      <c r="AC76" s="201">
        <v>20.149999999999999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-34</v>
      </c>
      <c r="AL76" s="201">
        <v>0</v>
      </c>
      <c r="AM76" s="201">
        <v>0</v>
      </c>
      <c r="AN76" s="201">
        <v>0</v>
      </c>
      <c r="AO76" s="201">
        <v>111.48</v>
      </c>
      <c r="AP76" s="201">
        <v>-8.74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0.14000000000000001</v>
      </c>
      <c r="AW76" s="201">
        <v>0.32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21.82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30.91</v>
      </c>
      <c r="K77" s="201">
        <v>78.069999999999993</v>
      </c>
      <c r="L77" s="201">
        <v>12.01</v>
      </c>
      <c r="M77" s="201">
        <v>2.27</v>
      </c>
      <c r="N77" s="201">
        <v>1.89</v>
      </c>
      <c r="O77" s="201">
        <v>2.63</v>
      </c>
      <c r="P77" s="201">
        <v>0.75</v>
      </c>
      <c r="Q77" s="201">
        <v>2.42</v>
      </c>
      <c r="R77" s="201">
        <v>0.7</v>
      </c>
      <c r="S77" s="201">
        <v>0.43</v>
      </c>
      <c r="T77" s="201">
        <v>0.05</v>
      </c>
      <c r="U77" s="201">
        <v>1.76</v>
      </c>
      <c r="V77" s="201">
        <v>0.32</v>
      </c>
      <c r="W77" s="201">
        <v>0.43</v>
      </c>
      <c r="X77" s="201">
        <v>2.27</v>
      </c>
      <c r="Y77" s="201">
        <v>0</v>
      </c>
      <c r="Z77" s="201">
        <v>4.3</v>
      </c>
      <c r="AA77" s="201">
        <v>1.39</v>
      </c>
      <c r="AB77" s="201">
        <v>0</v>
      </c>
      <c r="AC77" s="201">
        <v>20.149999999999999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-34</v>
      </c>
      <c r="AL77" s="201">
        <v>0</v>
      </c>
      <c r="AM77" s="201">
        <v>0</v>
      </c>
      <c r="AN77" s="201">
        <v>0</v>
      </c>
      <c r="AO77" s="201">
        <v>111.48</v>
      </c>
      <c r="AP77" s="201">
        <v>-8.74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0.14000000000000001</v>
      </c>
      <c r="AW77" s="201">
        <v>0.32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21.82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30.91</v>
      </c>
      <c r="K78" s="201">
        <v>126.31</v>
      </c>
      <c r="L78" s="201">
        <v>12.01</v>
      </c>
      <c r="M78" s="201">
        <v>2.27</v>
      </c>
      <c r="N78" s="201">
        <v>1.89</v>
      </c>
      <c r="O78" s="201">
        <v>2.63</v>
      </c>
      <c r="P78" s="201">
        <v>0.75</v>
      </c>
      <c r="Q78" s="201">
        <v>2.42</v>
      </c>
      <c r="R78" s="201">
        <v>0.7</v>
      </c>
      <c r="S78" s="201">
        <v>0.43</v>
      </c>
      <c r="T78" s="201">
        <v>0.05</v>
      </c>
      <c r="U78" s="201">
        <v>1.76</v>
      </c>
      <c r="V78" s="201">
        <v>0.32</v>
      </c>
      <c r="W78" s="201">
        <v>0.43</v>
      </c>
      <c r="X78" s="201">
        <v>2.27</v>
      </c>
      <c r="Y78" s="201">
        <v>0</v>
      </c>
      <c r="Z78" s="201">
        <v>4.3</v>
      </c>
      <c r="AA78" s="201">
        <v>1.39</v>
      </c>
      <c r="AB78" s="201">
        <v>0</v>
      </c>
      <c r="AC78" s="201">
        <v>20.149999999999999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-34</v>
      </c>
      <c r="AL78" s="201">
        <v>0</v>
      </c>
      <c r="AM78" s="201">
        <v>0</v>
      </c>
      <c r="AN78" s="201">
        <v>0</v>
      </c>
      <c r="AO78" s="201">
        <v>111.48</v>
      </c>
      <c r="AP78" s="201">
        <v>-8.74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0.14000000000000001</v>
      </c>
      <c r="AW78" s="201">
        <v>0.32</v>
      </c>
      <c r="AX78" s="201">
        <v>0.12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21.82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30.91</v>
      </c>
      <c r="K79" s="201">
        <v>126.31</v>
      </c>
      <c r="L79" s="201">
        <v>12.01</v>
      </c>
      <c r="M79" s="201">
        <v>2.27</v>
      </c>
      <c r="N79" s="201">
        <v>1.89</v>
      </c>
      <c r="O79" s="201">
        <v>2.63</v>
      </c>
      <c r="P79" s="201">
        <v>0.75</v>
      </c>
      <c r="Q79" s="201">
        <v>2.41</v>
      </c>
      <c r="R79" s="201">
        <v>0.67</v>
      </c>
      <c r="S79" s="201">
        <v>0.42</v>
      </c>
      <c r="T79" s="201">
        <v>0</v>
      </c>
      <c r="U79" s="201">
        <v>1.76</v>
      </c>
      <c r="V79" s="201">
        <v>0.32</v>
      </c>
      <c r="W79" s="201">
        <v>0.69</v>
      </c>
      <c r="X79" s="201">
        <v>2.27</v>
      </c>
      <c r="Y79" s="201">
        <v>0</v>
      </c>
      <c r="Z79" s="201">
        <v>4.3</v>
      </c>
      <c r="AA79" s="201">
        <v>1.39</v>
      </c>
      <c r="AB79" s="201">
        <v>0</v>
      </c>
      <c r="AC79" s="201">
        <v>20.149999999999999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-34</v>
      </c>
      <c r="AL79" s="201">
        <v>0</v>
      </c>
      <c r="AM79" s="201">
        <v>0</v>
      </c>
      <c r="AN79" s="201">
        <v>0</v>
      </c>
      <c r="AO79" s="201">
        <v>111.48</v>
      </c>
      <c r="AP79" s="201">
        <v>-8.74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0.14000000000000001</v>
      </c>
      <c r="AW79" s="201">
        <v>0.32</v>
      </c>
      <c r="AX79" s="201">
        <v>0.12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21.82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30.91</v>
      </c>
      <c r="K80" s="201">
        <v>82.02</v>
      </c>
      <c r="L80" s="201">
        <v>12.01</v>
      </c>
      <c r="M80" s="201">
        <v>2.27</v>
      </c>
      <c r="N80" s="201">
        <v>1.89</v>
      </c>
      <c r="O80" s="201">
        <v>2.63</v>
      </c>
      <c r="P80" s="201">
        <v>0.75</v>
      </c>
      <c r="Q80" s="201">
        <v>2.41</v>
      </c>
      <c r="R80" s="201">
        <v>0.67</v>
      </c>
      <c r="S80" s="201">
        <v>0.42</v>
      </c>
      <c r="T80" s="201">
        <v>0</v>
      </c>
      <c r="U80" s="201">
        <v>1.76</v>
      </c>
      <c r="V80" s="201">
        <v>0.32</v>
      </c>
      <c r="W80" s="201">
        <v>0.69</v>
      </c>
      <c r="X80" s="201">
        <v>2.27</v>
      </c>
      <c r="Y80" s="201">
        <v>0</v>
      </c>
      <c r="Z80" s="201">
        <v>4.3</v>
      </c>
      <c r="AA80" s="201">
        <v>1.39</v>
      </c>
      <c r="AB80" s="201">
        <v>0</v>
      </c>
      <c r="AC80" s="201">
        <v>20.149999999999999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-34</v>
      </c>
      <c r="AL80" s="201">
        <v>0</v>
      </c>
      <c r="AM80" s="201">
        <v>0</v>
      </c>
      <c r="AN80" s="201">
        <v>0</v>
      </c>
      <c r="AO80" s="201">
        <v>111.48</v>
      </c>
      <c r="AP80" s="201">
        <v>-8.74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0.14000000000000001</v>
      </c>
      <c r="AW80" s="201">
        <v>0.32</v>
      </c>
      <c r="AX80" s="201">
        <v>0.12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21.82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30.91</v>
      </c>
      <c r="K81" s="201">
        <v>77.62</v>
      </c>
      <c r="L81" s="201">
        <v>12.01</v>
      </c>
      <c r="M81" s="201">
        <v>2.33</v>
      </c>
      <c r="N81" s="201">
        <v>1.93</v>
      </c>
      <c r="O81" s="201">
        <v>2.69</v>
      </c>
      <c r="P81" s="201">
        <v>0.78</v>
      </c>
      <c r="Q81" s="201">
        <v>2.4300000000000002</v>
      </c>
      <c r="R81" s="201">
        <v>0.68</v>
      </c>
      <c r="S81" s="201">
        <v>0.43</v>
      </c>
      <c r="T81" s="201">
        <v>0.05</v>
      </c>
      <c r="U81" s="201">
        <v>1.76</v>
      </c>
      <c r="V81" s="201">
        <v>0.32</v>
      </c>
      <c r="W81" s="201">
        <v>0.69</v>
      </c>
      <c r="X81" s="201">
        <v>2.27</v>
      </c>
      <c r="Y81" s="201">
        <v>0</v>
      </c>
      <c r="Z81" s="201">
        <v>4.3</v>
      </c>
      <c r="AA81" s="201">
        <v>1.39</v>
      </c>
      <c r="AB81" s="201">
        <v>0</v>
      </c>
      <c r="AC81" s="201">
        <v>20.149999999999999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-34</v>
      </c>
      <c r="AL81" s="201">
        <v>0</v>
      </c>
      <c r="AM81" s="201">
        <v>0</v>
      </c>
      <c r="AN81" s="201">
        <v>0</v>
      </c>
      <c r="AO81" s="201">
        <v>111.48</v>
      </c>
      <c r="AP81" s="201">
        <v>-8.74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0.14000000000000001</v>
      </c>
      <c r="AW81" s="201">
        <v>0.32</v>
      </c>
      <c r="AX81" s="201">
        <v>0.12</v>
      </c>
      <c r="AY81" s="201">
        <v>0.36</v>
      </c>
    </row>
    <row r="82" spans="1:51">
      <c r="A82" t="s">
        <v>124</v>
      </c>
      <c r="B82" s="201">
        <v>0</v>
      </c>
      <c r="C82" s="201">
        <v>0</v>
      </c>
      <c r="D82" s="201">
        <v>22.11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30.91</v>
      </c>
      <c r="K82" s="201">
        <v>35.159999999999997</v>
      </c>
      <c r="L82" s="201">
        <v>12.01</v>
      </c>
      <c r="M82" s="201">
        <v>2.33</v>
      </c>
      <c r="N82" s="201">
        <v>1.93</v>
      </c>
      <c r="O82" s="201">
        <v>2.69</v>
      </c>
      <c r="P82" s="201">
        <v>0.78</v>
      </c>
      <c r="Q82" s="201">
        <v>2.4300000000000002</v>
      </c>
      <c r="R82" s="201">
        <v>0.68</v>
      </c>
      <c r="S82" s="201">
        <v>0.43</v>
      </c>
      <c r="T82" s="201">
        <v>0.05</v>
      </c>
      <c r="U82" s="201">
        <v>1.76</v>
      </c>
      <c r="V82" s="201">
        <v>0.32</v>
      </c>
      <c r="W82" s="201">
        <v>0.69</v>
      </c>
      <c r="X82" s="201">
        <v>2.27</v>
      </c>
      <c r="Y82" s="201">
        <v>0</v>
      </c>
      <c r="Z82" s="201">
        <v>4.3</v>
      </c>
      <c r="AA82" s="201">
        <v>1.39</v>
      </c>
      <c r="AB82" s="201">
        <v>0</v>
      </c>
      <c r="AC82" s="201">
        <v>20.149999999999999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-34</v>
      </c>
      <c r="AL82" s="201">
        <v>0</v>
      </c>
      <c r="AM82" s="201">
        <v>0</v>
      </c>
      <c r="AN82" s="201">
        <v>0</v>
      </c>
      <c r="AO82" s="201">
        <v>111.48</v>
      </c>
      <c r="AP82" s="201">
        <v>-8.74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0.14000000000000001</v>
      </c>
      <c r="AW82" s="201">
        <v>0.32</v>
      </c>
      <c r="AX82" s="201">
        <v>0.12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22.11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30.91</v>
      </c>
      <c r="K83" s="201">
        <v>77.62</v>
      </c>
      <c r="L83" s="201">
        <v>12.01</v>
      </c>
      <c r="M83" s="201">
        <v>2.33</v>
      </c>
      <c r="N83" s="201">
        <v>1.93</v>
      </c>
      <c r="O83" s="201">
        <v>2.69</v>
      </c>
      <c r="P83" s="201">
        <v>0.78</v>
      </c>
      <c r="Q83" s="201">
        <v>2.4300000000000002</v>
      </c>
      <c r="R83" s="201">
        <v>0.68</v>
      </c>
      <c r="S83" s="201">
        <v>0.43</v>
      </c>
      <c r="T83" s="201">
        <v>0.05</v>
      </c>
      <c r="U83" s="201">
        <v>1.76</v>
      </c>
      <c r="V83" s="201">
        <v>0.32</v>
      </c>
      <c r="W83" s="201">
        <v>0.69</v>
      </c>
      <c r="X83" s="201">
        <v>2.27</v>
      </c>
      <c r="Y83" s="201">
        <v>0</v>
      </c>
      <c r="Z83" s="201">
        <v>4.3</v>
      </c>
      <c r="AA83" s="201">
        <v>1.39</v>
      </c>
      <c r="AB83" s="201">
        <v>0</v>
      </c>
      <c r="AC83" s="201">
        <v>20.149999999999999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111.48</v>
      </c>
      <c r="AP83" s="201">
        <v>-8.74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0.14000000000000001</v>
      </c>
      <c r="AW83" s="201">
        <v>0.32</v>
      </c>
      <c r="AX83" s="201">
        <v>0.12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22.11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30.91</v>
      </c>
      <c r="K84" s="201">
        <v>77.62</v>
      </c>
      <c r="L84" s="201">
        <v>12.01</v>
      </c>
      <c r="M84" s="201">
        <v>2.33</v>
      </c>
      <c r="N84" s="201">
        <v>1.93</v>
      </c>
      <c r="O84" s="201">
        <v>2.69</v>
      </c>
      <c r="P84" s="201">
        <v>0.78</v>
      </c>
      <c r="Q84" s="201">
        <v>2.4300000000000002</v>
      </c>
      <c r="R84" s="201">
        <v>0.68</v>
      </c>
      <c r="S84" s="201">
        <v>0.43</v>
      </c>
      <c r="T84" s="201">
        <v>0.05</v>
      </c>
      <c r="U84" s="201">
        <v>1.76</v>
      </c>
      <c r="V84" s="201">
        <v>0.32</v>
      </c>
      <c r="W84" s="201">
        <v>0.69</v>
      </c>
      <c r="X84" s="201">
        <v>2.27</v>
      </c>
      <c r="Y84" s="201">
        <v>0</v>
      </c>
      <c r="Z84" s="201">
        <v>4.3</v>
      </c>
      <c r="AA84" s="201">
        <v>1.39</v>
      </c>
      <c r="AB84" s="201">
        <v>0</v>
      </c>
      <c r="AC84" s="201">
        <v>20.149999999999999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111.48</v>
      </c>
      <c r="AP84" s="201">
        <v>-8.74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0.14000000000000001</v>
      </c>
      <c r="AW84" s="201">
        <v>0.32</v>
      </c>
      <c r="AX84" s="201">
        <v>0.12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22.11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30.91</v>
      </c>
      <c r="K85" s="201">
        <v>77.62</v>
      </c>
      <c r="L85" s="201">
        <v>12.01</v>
      </c>
      <c r="M85" s="201">
        <v>2.33</v>
      </c>
      <c r="N85" s="201">
        <v>1.93</v>
      </c>
      <c r="O85" s="201">
        <v>2.69</v>
      </c>
      <c r="P85" s="201">
        <v>0.78</v>
      </c>
      <c r="Q85" s="201">
        <v>2.4300000000000002</v>
      </c>
      <c r="R85" s="201">
        <v>0.68</v>
      </c>
      <c r="S85" s="201">
        <v>0.43</v>
      </c>
      <c r="T85" s="201">
        <v>0.05</v>
      </c>
      <c r="U85" s="201">
        <v>1.76</v>
      </c>
      <c r="V85" s="201">
        <v>0.32</v>
      </c>
      <c r="W85" s="201">
        <v>0.69</v>
      </c>
      <c r="X85" s="201">
        <v>2.27</v>
      </c>
      <c r="Y85" s="201">
        <v>0</v>
      </c>
      <c r="Z85" s="201">
        <v>4.3</v>
      </c>
      <c r="AA85" s="201">
        <v>1.39</v>
      </c>
      <c r="AB85" s="201">
        <v>0</v>
      </c>
      <c r="AC85" s="201">
        <v>20.149999999999999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111.48</v>
      </c>
      <c r="AP85" s="201">
        <v>-8.74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0.14000000000000001</v>
      </c>
      <c r="AW85" s="201">
        <v>0.32</v>
      </c>
      <c r="AX85" s="201">
        <v>0.12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22.11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30.91</v>
      </c>
      <c r="K86" s="201">
        <v>17.97</v>
      </c>
      <c r="L86" s="201">
        <v>12.01</v>
      </c>
      <c r="M86" s="201">
        <v>2.33</v>
      </c>
      <c r="N86" s="201">
        <v>1.93</v>
      </c>
      <c r="O86" s="201">
        <v>2.69</v>
      </c>
      <c r="P86" s="201">
        <v>0.78</v>
      </c>
      <c r="Q86" s="201">
        <v>2.4300000000000002</v>
      </c>
      <c r="R86" s="201">
        <v>0.68</v>
      </c>
      <c r="S86" s="201">
        <v>0.43</v>
      </c>
      <c r="T86" s="201">
        <v>0.05</v>
      </c>
      <c r="U86" s="201">
        <v>1.76</v>
      </c>
      <c r="V86" s="201">
        <v>0.32</v>
      </c>
      <c r="W86" s="201">
        <v>0.69</v>
      </c>
      <c r="X86" s="201">
        <v>2.27</v>
      </c>
      <c r="Y86" s="201">
        <v>0</v>
      </c>
      <c r="Z86" s="201">
        <v>4.3</v>
      </c>
      <c r="AA86" s="201">
        <v>1.39</v>
      </c>
      <c r="AB86" s="201">
        <v>0</v>
      </c>
      <c r="AC86" s="201">
        <v>20.149999999999999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111.48</v>
      </c>
      <c r="AP86" s="201">
        <v>-8.74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0.14000000000000001</v>
      </c>
      <c r="AW86" s="201">
        <v>0.32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22.11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30.91</v>
      </c>
      <c r="K87" s="201">
        <v>17.97</v>
      </c>
      <c r="L87" s="201">
        <v>12.01</v>
      </c>
      <c r="M87" s="201">
        <v>2.33</v>
      </c>
      <c r="N87" s="201">
        <v>1.93</v>
      </c>
      <c r="O87" s="201">
        <v>2.69</v>
      </c>
      <c r="P87" s="201">
        <v>0.78</v>
      </c>
      <c r="Q87" s="201">
        <v>2.4300000000000002</v>
      </c>
      <c r="R87" s="201">
        <v>0.68</v>
      </c>
      <c r="S87" s="201">
        <v>0.43</v>
      </c>
      <c r="T87" s="201">
        <v>0.05</v>
      </c>
      <c r="U87" s="201">
        <v>1.76</v>
      </c>
      <c r="V87" s="201">
        <v>0.32</v>
      </c>
      <c r="W87" s="201">
        <v>0.69</v>
      </c>
      <c r="X87" s="201">
        <v>2.27</v>
      </c>
      <c r="Y87" s="201">
        <v>0</v>
      </c>
      <c r="Z87" s="201">
        <v>4.3</v>
      </c>
      <c r="AA87" s="201">
        <v>1.39</v>
      </c>
      <c r="AB87" s="201">
        <v>0</v>
      </c>
      <c r="AC87" s="201">
        <v>19.8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0.14000000000000001</v>
      </c>
      <c r="AW87" s="201">
        <v>0.32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22.11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30.91</v>
      </c>
      <c r="K88" s="201">
        <v>17.97</v>
      </c>
      <c r="L88" s="201">
        <v>12.01</v>
      </c>
      <c r="M88" s="201">
        <v>2.33</v>
      </c>
      <c r="N88" s="201">
        <v>1.93</v>
      </c>
      <c r="O88" s="201">
        <v>2.69</v>
      </c>
      <c r="P88" s="201">
        <v>0.78</v>
      </c>
      <c r="Q88" s="201">
        <v>2.4300000000000002</v>
      </c>
      <c r="R88" s="201">
        <v>0.68</v>
      </c>
      <c r="S88" s="201">
        <v>0.43</v>
      </c>
      <c r="T88" s="201">
        <v>0.05</v>
      </c>
      <c r="U88" s="201">
        <v>1.76</v>
      </c>
      <c r="V88" s="201">
        <v>0.32</v>
      </c>
      <c r="W88" s="201">
        <v>0.69</v>
      </c>
      <c r="X88" s="201">
        <v>2.27</v>
      </c>
      <c r="Y88" s="201">
        <v>0</v>
      </c>
      <c r="Z88" s="201">
        <v>4.3</v>
      </c>
      <c r="AA88" s="201">
        <v>1.39</v>
      </c>
      <c r="AB88" s="201">
        <v>0</v>
      </c>
      <c r="AC88" s="201">
        <v>19.8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0.14000000000000001</v>
      </c>
      <c r="AW88" s="201">
        <v>0.32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7.03</v>
      </c>
      <c r="E89" s="201">
        <v>0</v>
      </c>
      <c r="F89" s="201">
        <v>0</v>
      </c>
      <c r="G89" s="201">
        <v>8.91</v>
      </c>
      <c r="H89" s="201">
        <v>0</v>
      </c>
      <c r="I89" s="201">
        <v>0</v>
      </c>
      <c r="J89" s="201">
        <v>15.28</v>
      </c>
      <c r="K89" s="201">
        <v>17.97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0.78</v>
      </c>
      <c r="Q89" s="201">
        <v>1.19</v>
      </c>
      <c r="R89" s="201">
        <v>0.68</v>
      </c>
      <c r="S89" s="201">
        <v>0.43</v>
      </c>
      <c r="T89" s="201">
        <v>0.05</v>
      </c>
      <c r="U89" s="201">
        <v>1.76</v>
      </c>
      <c r="V89" s="201">
        <v>0.32</v>
      </c>
      <c r="W89" s="201">
        <v>0.69</v>
      </c>
      <c r="X89" s="201">
        <v>2.27</v>
      </c>
      <c r="Y89" s="201">
        <v>0</v>
      </c>
      <c r="Z89" s="201">
        <v>4.3</v>
      </c>
      <c r="AA89" s="201">
        <v>1.39</v>
      </c>
      <c r="AB89" s="201">
        <v>0</v>
      </c>
      <c r="AC89" s="201">
        <v>19.8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0.14000000000000001</v>
      </c>
      <c r="AW89" s="201">
        <v>0.32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1.22</v>
      </c>
      <c r="E90" s="201">
        <v>0</v>
      </c>
      <c r="F90" s="201">
        <v>0</v>
      </c>
      <c r="G90" s="201">
        <v>1.6</v>
      </c>
      <c r="H90" s="201">
        <v>0</v>
      </c>
      <c r="I90" s="201">
        <v>0</v>
      </c>
      <c r="J90" s="201">
        <v>1.83</v>
      </c>
      <c r="K90" s="201">
        <v>17.97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0.78</v>
      </c>
      <c r="Q90" s="201">
        <v>1.19</v>
      </c>
      <c r="R90" s="201">
        <v>0.68</v>
      </c>
      <c r="S90" s="201">
        <v>0.43</v>
      </c>
      <c r="T90" s="201">
        <v>0.05</v>
      </c>
      <c r="U90" s="201">
        <v>1.76</v>
      </c>
      <c r="V90" s="201">
        <v>0.32</v>
      </c>
      <c r="W90" s="201">
        <v>0.69</v>
      </c>
      <c r="X90" s="201">
        <v>2.27</v>
      </c>
      <c r="Y90" s="201">
        <v>0</v>
      </c>
      <c r="Z90" s="201">
        <v>4.3</v>
      </c>
      <c r="AA90" s="201">
        <v>1.39</v>
      </c>
      <c r="AB90" s="201">
        <v>0</v>
      </c>
      <c r="AC90" s="201">
        <v>19.8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0.14000000000000001</v>
      </c>
      <c r="AW90" s="201">
        <v>0.32</v>
      </c>
      <c r="AX90" s="201">
        <v>0.12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1.22</v>
      </c>
      <c r="E91" s="201">
        <v>0</v>
      </c>
      <c r="F91" s="201">
        <v>0</v>
      </c>
      <c r="G91" s="201">
        <v>1.6</v>
      </c>
      <c r="H91" s="201">
        <v>0</v>
      </c>
      <c r="I91" s="201">
        <v>0</v>
      </c>
      <c r="J91" s="201">
        <v>1.83</v>
      </c>
      <c r="K91" s="201">
        <v>17.97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0.78</v>
      </c>
      <c r="Q91" s="201">
        <v>1.19</v>
      </c>
      <c r="R91" s="201">
        <v>0.68</v>
      </c>
      <c r="S91" s="201">
        <v>0.43</v>
      </c>
      <c r="T91" s="201">
        <v>0.05</v>
      </c>
      <c r="U91" s="201">
        <v>1.76</v>
      </c>
      <c r="V91" s="201">
        <v>0.32</v>
      </c>
      <c r="W91" s="201">
        <v>0.69</v>
      </c>
      <c r="X91" s="201">
        <v>2.27</v>
      </c>
      <c r="Y91" s="201">
        <v>0</v>
      </c>
      <c r="Z91" s="201">
        <v>4.3</v>
      </c>
      <c r="AA91" s="201">
        <v>1.39</v>
      </c>
      <c r="AB91" s="201">
        <v>0</v>
      </c>
      <c r="AC91" s="201">
        <v>19.8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-188.54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0.14000000000000001</v>
      </c>
      <c r="AW91" s="201">
        <v>0.32</v>
      </c>
      <c r="AX91" s="201">
        <v>0.12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-1.8</v>
      </c>
      <c r="E92" s="201">
        <v>0</v>
      </c>
      <c r="F92" s="201">
        <v>0</v>
      </c>
      <c r="G92" s="201">
        <v>-1.32</v>
      </c>
      <c r="H92" s="201">
        <v>0</v>
      </c>
      <c r="I92" s="201">
        <v>0</v>
      </c>
      <c r="J92" s="201">
        <v>18.13</v>
      </c>
      <c r="K92" s="201">
        <v>17.97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0.78</v>
      </c>
      <c r="Q92" s="201">
        <v>1.19</v>
      </c>
      <c r="R92" s="201">
        <v>0.68</v>
      </c>
      <c r="S92" s="201">
        <v>0.43</v>
      </c>
      <c r="T92" s="201">
        <v>0.05</v>
      </c>
      <c r="U92" s="201">
        <v>1.76</v>
      </c>
      <c r="V92" s="201">
        <v>0.32</v>
      </c>
      <c r="W92" s="201">
        <v>0.69</v>
      </c>
      <c r="X92" s="201">
        <v>2.27</v>
      </c>
      <c r="Y92" s="201">
        <v>0</v>
      </c>
      <c r="Z92" s="201">
        <v>4.3</v>
      </c>
      <c r="AA92" s="201">
        <v>1.39</v>
      </c>
      <c r="AB92" s="201">
        <v>0</v>
      </c>
      <c r="AC92" s="201">
        <v>19.8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-188.54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0.14000000000000001</v>
      </c>
      <c r="AW92" s="201">
        <v>0.32</v>
      </c>
      <c r="AX92" s="201">
        <v>0.12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-1.8</v>
      </c>
      <c r="E93" s="201">
        <v>0</v>
      </c>
      <c r="F93" s="201">
        <v>0</v>
      </c>
      <c r="G93" s="201">
        <v>-1.32</v>
      </c>
      <c r="H93" s="201">
        <v>0</v>
      </c>
      <c r="I93" s="201">
        <v>0</v>
      </c>
      <c r="J93" s="201">
        <v>18.13</v>
      </c>
      <c r="K93" s="201">
        <v>17.97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0.78</v>
      </c>
      <c r="Q93" s="201">
        <v>1.19</v>
      </c>
      <c r="R93" s="201">
        <v>0.68</v>
      </c>
      <c r="S93" s="201">
        <v>0.43</v>
      </c>
      <c r="T93" s="201">
        <v>0.05</v>
      </c>
      <c r="U93" s="201">
        <v>1.76</v>
      </c>
      <c r="V93" s="201">
        <v>0.32</v>
      </c>
      <c r="W93" s="201">
        <v>0.69</v>
      </c>
      <c r="X93" s="201">
        <v>2.27</v>
      </c>
      <c r="Y93" s="201">
        <v>0</v>
      </c>
      <c r="Z93" s="201">
        <v>4.3</v>
      </c>
      <c r="AA93" s="201">
        <v>1.39</v>
      </c>
      <c r="AB93" s="201">
        <v>0</v>
      </c>
      <c r="AC93" s="201">
        <v>19.46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-188.54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0.14000000000000001</v>
      </c>
      <c r="AW93" s="201">
        <v>0.32</v>
      </c>
      <c r="AX93" s="201">
        <v>0.12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22.4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30.91</v>
      </c>
      <c r="K94" s="201">
        <v>17.97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0.78</v>
      </c>
      <c r="Q94" s="201">
        <v>1.19</v>
      </c>
      <c r="R94" s="201">
        <v>0.68</v>
      </c>
      <c r="S94" s="201">
        <v>0.43</v>
      </c>
      <c r="T94" s="201">
        <v>0.05</v>
      </c>
      <c r="U94" s="201">
        <v>1.76</v>
      </c>
      <c r="V94" s="201">
        <v>0.32</v>
      </c>
      <c r="W94" s="201">
        <v>0.69</v>
      </c>
      <c r="X94" s="201">
        <v>2.27</v>
      </c>
      <c r="Y94" s="201">
        <v>0</v>
      </c>
      <c r="Z94" s="201">
        <v>4.3</v>
      </c>
      <c r="AA94" s="201">
        <v>1.39</v>
      </c>
      <c r="AB94" s="201">
        <v>0</v>
      </c>
      <c r="AC94" s="201">
        <v>19.46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-188.54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0.14000000000000001</v>
      </c>
      <c r="AW94" s="201">
        <v>0.32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-51.87</v>
      </c>
      <c r="E95" s="201">
        <v>0</v>
      </c>
      <c r="F95" s="201">
        <v>0</v>
      </c>
      <c r="G95" s="201">
        <v>-56.7</v>
      </c>
      <c r="H95" s="201">
        <v>0</v>
      </c>
      <c r="I95" s="201">
        <v>0</v>
      </c>
      <c r="J95" s="201">
        <v>-25.02</v>
      </c>
      <c r="K95" s="201">
        <v>17.97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0.78</v>
      </c>
      <c r="Q95" s="201">
        <v>1.19</v>
      </c>
      <c r="R95" s="201">
        <v>0.68</v>
      </c>
      <c r="S95" s="201">
        <v>0.43</v>
      </c>
      <c r="T95" s="201">
        <v>0.05</v>
      </c>
      <c r="U95" s="201">
        <v>1.76</v>
      </c>
      <c r="V95" s="201">
        <v>0.32</v>
      </c>
      <c r="W95" s="201">
        <v>0.69</v>
      </c>
      <c r="X95" s="201">
        <v>2.27</v>
      </c>
      <c r="Y95" s="201">
        <v>0</v>
      </c>
      <c r="Z95" s="201">
        <v>4.3</v>
      </c>
      <c r="AA95" s="201">
        <v>1.39</v>
      </c>
      <c r="AB95" s="201">
        <v>0</v>
      </c>
      <c r="AC95" s="201">
        <v>19.46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-188.54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0.14000000000000001</v>
      </c>
      <c r="AW95" s="201">
        <v>0.32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-51.87</v>
      </c>
      <c r="E96" s="201">
        <v>0</v>
      </c>
      <c r="F96" s="201">
        <v>0</v>
      </c>
      <c r="G96" s="201">
        <v>-53.81</v>
      </c>
      <c r="H96" s="201">
        <v>0</v>
      </c>
      <c r="I96" s="201">
        <v>0</v>
      </c>
      <c r="J96" s="201">
        <v>-53.01</v>
      </c>
      <c r="K96" s="201">
        <v>17.97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0.78</v>
      </c>
      <c r="Q96" s="201">
        <v>1.19</v>
      </c>
      <c r="R96" s="201">
        <v>0.68</v>
      </c>
      <c r="S96" s="201">
        <v>0.43</v>
      </c>
      <c r="T96" s="201">
        <v>0.05</v>
      </c>
      <c r="U96" s="201">
        <v>1.76</v>
      </c>
      <c r="V96" s="201">
        <v>0.32</v>
      </c>
      <c r="W96" s="201">
        <v>0.69</v>
      </c>
      <c r="X96" s="201">
        <v>2.27</v>
      </c>
      <c r="Y96" s="201">
        <v>0</v>
      </c>
      <c r="Z96" s="201">
        <v>4.3</v>
      </c>
      <c r="AA96" s="201">
        <v>1.39</v>
      </c>
      <c r="AB96" s="201">
        <v>0</v>
      </c>
      <c r="AC96" s="201">
        <v>19.46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-188.54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0.14000000000000001</v>
      </c>
      <c r="AW96" s="201">
        <v>0.32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-51.87</v>
      </c>
      <c r="E97" s="201">
        <v>0</v>
      </c>
      <c r="F97" s="201">
        <v>0</v>
      </c>
      <c r="G97" s="201">
        <v>-53.81</v>
      </c>
      <c r="H97" s="201">
        <v>0</v>
      </c>
      <c r="I97" s="201">
        <v>0</v>
      </c>
      <c r="J97" s="201">
        <v>-53.01</v>
      </c>
      <c r="K97" s="201">
        <v>17.97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0.78</v>
      </c>
      <c r="Q97" s="201">
        <v>1.19</v>
      </c>
      <c r="R97" s="201">
        <v>0.68</v>
      </c>
      <c r="S97" s="201">
        <v>0.43</v>
      </c>
      <c r="T97" s="201">
        <v>0.05</v>
      </c>
      <c r="U97" s="201">
        <v>1.76</v>
      </c>
      <c r="V97" s="201">
        <v>0.32</v>
      </c>
      <c r="W97" s="201">
        <v>0.69</v>
      </c>
      <c r="X97" s="201">
        <v>2.27</v>
      </c>
      <c r="Y97" s="201">
        <v>0</v>
      </c>
      <c r="Z97" s="201">
        <v>4.3</v>
      </c>
      <c r="AA97" s="201">
        <v>1.39</v>
      </c>
      <c r="AB97" s="201">
        <v>0</v>
      </c>
      <c r="AC97" s="201">
        <v>19.46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-188.54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0.14000000000000001</v>
      </c>
      <c r="AW97" s="201">
        <v>0.32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-51.87</v>
      </c>
      <c r="E98" s="201">
        <v>0</v>
      </c>
      <c r="F98" s="201">
        <v>0</v>
      </c>
      <c r="G98" s="201">
        <v>-53.81</v>
      </c>
      <c r="H98" s="201">
        <v>0</v>
      </c>
      <c r="I98" s="201">
        <v>0</v>
      </c>
      <c r="J98" s="201">
        <v>-53.01</v>
      </c>
      <c r="K98" s="201">
        <v>17.97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0.78</v>
      </c>
      <c r="Q98" s="201">
        <v>1.19</v>
      </c>
      <c r="R98" s="201">
        <v>0.68</v>
      </c>
      <c r="S98" s="201">
        <v>0.43</v>
      </c>
      <c r="T98" s="201">
        <v>0.05</v>
      </c>
      <c r="U98" s="201">
        <v>1.76</v>
      </c>
      <c r="V98" s="201">
        <v>0.32</v>
      </c>
      <c r="W98" s="201">
        <v>0.69</v>
      </c>
      <c r="X98" s="201">
        <v>2.27</v>
      </c>
      <c r="Y98" s="201">
        <v>0</v>
      </c>
      <c r="Z98" s="201">
        <v>4.3</v>
      </c>
      <c r="AA98" s="201">
        <v>1.39</v>
      </c>
      <c r="AB98" s="201">
        <v>0</v>
      </c>
      <c r="AC98" s="201">
        <v>19.46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-188.54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0.14000000000000001</v>
      </c>
      <c r="AW98" s="201">
        <v>0.32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0.3529175</v>
      </c>
      <c r="E99">
        <f t="shared" si="0"/>
        <v>0</v>
      </c>
      <c r="F99">
        <f t="shared" si="0"/>
        <v>0</v>
      </c>
      <c r="G99">
        <f t="shared" si="0"/>
        <v>0.59315999999999947</v>
      </c>
      <c r="H99">
        <f t="shared" si="0"/>
        <v>0</v>
      </c>
      <c r="I99">
        <f t="shared" si="0"/>
        <v>0</v>
      </c>
      <c r="J99">
        <f t="shared" si="0"/>
        <v>0.53100500000000017</v>
      </c>
      <c r="K99">
        <f t="shared" si="0"/>
        <v>2.1837449999999978</v>
      </c>
      <c r="L99">
        <f t="shared" si="0"/>
        <v>0.15096749999999989</v>
      </c>
      <c r="M99">
        <f t="shared" si="0"/>
        <v>5.5155000000000079E-2</v>
      </c>
      <c r="N99">
        <f t="shared" si="0"/>
        <v>4.5795000000000009E-2</v>
      </c>
      <c r="O99">
        <f t="shared" si="0"/>
        <v>6.3839999999999952E-2</v>
      </c>
      <c r="P99">
        <f t="shared" si="0"/>
        <v>2.9465000000000036E-2</v>
      </c>
      <c r="Q99">
        <f t="shared" si="0"/>
        <v>4.1707499999999995E-2</v>
      </c>
      <c r="R99">
        <f t="shared" si="0"/>
        <v>7.3302499999999979E-2</v>
      </c>
      <c r="S99">
        <f t="shared" si="0"/>
        <v>4.4637500000000059E-2</v>
      </c>
      <c r="T99">
        <f t="shared" si="0"/>
        <v>5.0700000000000059E-3</v>
      </c>
      <c r="U99">
        <f t="shared" si="0"/>
        <v>4.4339999999999977E-2</v>
      </c>
      <c r="V99">
        <f t="shared" si="0"/>
        <v>7.6575000000000054E-3</v>
      </c>
      <c r="W99">
        <f t="shared" si="0"/>
        <v>1.636499999999998E-2</v>
      </c>
      <c r="X99">
        <f t="shared" si="0"/>
        <v>5.4570000000000125E-2</v>
      </c>
      <c r="Y99">
        <f t="shared" si="0"/>
        <v>0</v>
      </c>
      <c r="Z99">
        <f t="shared" si="0"/>
        <v>0.10215500000000015</v>
      </c>
      <c r="AA99">
        <f t="shared" si="0"/>
        <v>0.16234249999999981</v>
      </c>
      <c r="AB99">
        <f t="shared" si="0"/>
        <v>0</v>
      </c>
      <c r="AC99">
        <f t="shared" si="0"/>
        <v>0.46962000000000065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-4.4899999999999983E-3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-0.56154999999999977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1.7398124999999953</v>
      </c>
      <c r="AP99">
        <f t="shared" si="0"/>
        <v>-5.5620000000000017E-2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2.4770000000000011E-2</v>
      </c>
      <c r="AV99">
        <f t="shared" si="1"/>
        <v>3.360000000000004E-3</v>
      </c>
      <c r="AW99">
        <f t="shared" si="1"/>
        <v>6.4675000000000045E-3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2.7120000000000002</v>
      </c>
      <c r="C4" s="94">
        <f>'IDT-1 Calculation'!DG4</f>
        <v>-5</v>
      </c>
      <c r="D4" s="94">
        <f>'IDT-1 Calculation'!DH4</f>
        <v>0</v>
      </c>
      <c r="E4" s="94">
        <f>'IDT-1 Calculation'!DI4</f>
        <v>0</v>
      </c>
      <c r="F4" s="94">
        <f>'IDT-1 Calculation'!DJ4</f>
        <v>2.2879999999999998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8.1349999999999998</v>
      </c>
      <c r="C5" s="94">
        <f>'IDT-1 Calculation'!DG5</f>
        <v>-15</v>
      </c>
      <c r="D5" s="94">
        <f>'IDT-1 Calculation'!DH5</f>
        <v>0</v>
      </c>
      <c r="E5" s="94">
        <f>'IDT-1 Calculation'!DI5</f>
        <v>0</v>
      </c>
      <c r="F5" s="94">
        <f>'IDT-1 Calculation'!DJ5</f>
        <v>6.8650000000000002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13.558</v>
      </c>
      <c r="C6" s="94">
        <f>'IDT-1 Calculation'!DG6</f>
        <v>-25</v>
      </c>
      <c r="D6" s="94">
        <f>'IDT-1 Calculation'!DH6</f>
        <v>0</v>
      </c>
      <c r="E6" s="94">
        <f>'IDT-1 Calculation'!DI6</f>
        <v>0</v>
      </c>
      <c r="F6" s="94">
        <f>'IDT-1 Calculation'!DJ6</f>
        <v>11.442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0.54200000000000004</v>
      </c>
      <c r="C8" s="94">
        <f>'IDT-1 Calculation'!DG8</f>
        <v>-1</v>
      </c>
      <c r="D8" s="94">
        <f>'IDT-1 Calculation'!DH8</f>
        <v>0</v>
      </c>
      <c r="E8" s="94">
        <f>'IDT-1 Calculation'!DI8</f>
        <v>0</v>
      </c>
      <c r="F8" s="94">
        <f>'IDT-1 Calculation'!DJ8</f>
        <v>0.45800000000000002</v>
      </c>
      <c r="G8" s="99">
        <f t="shared" si="0"/>
        <v>0</v>
      </c>
    </row>
    <row r="9" spans="1:7">
      <c r="A9" s="98" t="s">
        <v>51</v>
      </c>
      <c r="B9" s="94">
        <f>'IDT-1 Calculation'!DF9</f>
        <v>8.6769999999999996</v>
      </c>
      <c r="C9" s="94">
        <f>'IDT-1 Calculation'!DG9</f>
        <v>-16</v>
      </c>
      <c r="D9" s="94">
        <f>'IDT-1 Calculation'!DH9</f>
        <v>0</v>
      </c>
      <c r="E9" s="94">
        <f>'IDT-1 Calculation'!DI9</f>
        <v>0</v>
      </c>
      <c r="F9" s="94">
        <f>'IDT-1 Calculation'!DJ9</f>
        <v>7.3230000000000004</v>
      </c>
      <c r="G9" s="99">
        <f t="shared" si="0"/>
        <v>0</v>
      </c>
    </row>
    <row r="10" spans="1:7">
      <c r="A10" s="98" t="s">
        <v>52</v>
      </c>
      <c r="B10" s="94">
        <f>'IDT-1 Calculation'!DF10</f>
        <v>11.388999999999999</v>
      </c>
      <c r="C10" s="94">
        <f>'IDT-1 Calculation'!DG10</f>
        <v>-21</v>
      </c>
      <c r="D10" s="94">
        <f>'IDT-1 Calculation'!DH10</f>
        <v>0</v>
      </c>
      <c r="E10" s="94">
        <f>'IDT-1 Calculation'!DI10</f>
        <v>0</v>
      </c>
      <c r="F10" s="94">
        <f>'IDT-1 Calculation'!DJ10</f>
        <v>9.6110000000000007</v>
      </c>
      <c r="G10" s="99">
        <f t="shared" si="0"/>
        <v>0</v>
      </c>
    </row>
    <row r="11" spans="1:7">
      <c r="A11" s="98" t="s">
        <v>53</v>
      </c>
      <c r="B11" s="94">
        <f>'IDT-1 Calculation'!DF11</f>
        <v>1</v>
      </c>
      <c r="C11" s="94">
        <f>'IDT-1 Calculation'!DG11</f>
        <v>-1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51</v>
      </c>
      <c r="C12" s="94">
        <f>'IDT-1 Calculation'!DG12</f>
        <v>-51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21</v>
      </c>
      <c r="C13" s="94">
        <f>'IDT-1 Calculation'!DG13</f>
        <v>-21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5</v>
      </c>
      <c r="C14" s="94">
        <f>'IDT-1 Calculation'!DG14</f>
        <v>-5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13.558</v>
      </c>
      <c r="C15" s="94">
        <f>'IDT-1 Calculation'!DG15</f>
        <v>-25</v>
      </c>
      <c r="D15" s="94">
        <f>'IDT-1 Calculation'!DH15</f>
        <v>0</v>
      </c>
      <c r="E15" s="94">
        <f>'IDT-1 Calculation'!DI15</f>
        <v>0</v>
      </c>
      <c r="F15" s="94">
        <f>'IDT-1 Calculation'!DJ15</f>
        <v>11.442</v>
      </c>
      <c r="G15" s="99">
        <f t="shared" si="0"/>
        <v>0</v>
      </c>
    </row>
    <row r="16" spans="1:7">
      <c r="A16" s="98" t="s">
        <v>58</v>
      </c>
      <c r="B16" s="94">
        <f>'IDT-1 Calculation'!DF16</f>
        <v>24.405000000000001</v>
      </c>
      <c r="C16" s="94">
        <f>'IDT-1 Calculation'!DG16</f>
        <v>-45</v>
      </c>
      <c r="D16" s="94">
        <f>'IDT-1 Calculation'!DH16</f>
        <v>0</v>
      </c>
      <c r="E16" s="94">
        <f>'IDT-1 Calculation'!DI16</f>
        <v>0</v>
      </c>
      <c r="F16" s="94">
        <f>'IDT-1 Calculation'!DJ16</f>
        <v>20.594999999999999</v>
      </c>
      <c r="G16" s="99">
        <f t="shared" si="0"/>
        <v>0</v>
      </c>
    </row>
    <row r="17" spans="1:7">
      <c r="A17" s="98" t="s">
        <v>59</v>
      </c>
      <c r="B17" s="94">
        <f>'IDT-1 Calculation'!DF17</f>
        <v>32.54</v>
      </c>
      <c r="C17" s="94">
        <f>'IDT-1 Calculation'!DG17</f>
        <v>-60</v>
      </c>
      <c r="D17" s="94">
        <f>'IDT-1 Calculation'!DH17</f>
        <v>0</v>
      </c>
      <c r="E17" s="94">
        <f>'IDT-1 Calculation'!DI17</f>
        <v>0</v>
      </c>
      <c r="F17" s="94">
        <f>'IDT-1 Calculation'!DJ17</f>
        <v>27.46</v>
      </c>
      <c r="G17" s="99">
        <f t="shared" si="0"/>
        <v>0</v>
      </c>
    </row>
    <row r="18" spans="1:7">
      <c r="A18" s="98" t="s">
        <v>60</v>
      </c>
      <c r="B18" s="94">
        <f>'IDT-1 Calculation'!DF18</f>
        <v>43.386000000000003</v>
      </c>
      <c r="C18" s="94">
        <f>'IDT-1 Calculation'!DG18</f>
        <v>-80</v>
      </c>
      <c r="D18" s="94">
        <f>'IDT-1 Calculation'!DH18</f>
        <v>0</v>
      </c>
      <c r="E18" s="94">
        <f>'IDT-1 Calculation'!DI18</f>
        <v>0</v>
      </c>
      <c r="F18" s="94">
        <f>'IDT-1 Calculation'!DJ18</f>
        <v>36.613999999999997</v>
      </c>
      <c r="G18" s="99">
        <f t="shared" si="0"/>
        <v>0</v>
      </c>
    </row>
    <row r="19" spans="1:7">
      <c r="A19" s="98" t="s">
        <v>61</v>
      </c>
      <c r="B19" s="94">
        <f>'IDT-1 Calculation'!DF19</f>
        <v>91</v>
      </c>
      <c r="C19" s="94">
        <f>'IDT-1 Calculation'!DG19</f>
        <v>-38.526000000000003</v>
      </c>
      <c r="D19" s="94">
        <f>'IDT-1 Calculation'!DH19</f>
        <v>0</v>
      </c>
      <c r="E19" s="94">
        <f>'IDT-1 Calculation'!DI19</f>
        <v>0</v>
      </c>
      <c r="F19" s="94">
        <f>'IDT-1 Calculation'!DJ19</f>
        <v>-52.473999999999997</v>
      </c>
      <c r="G19" s="99">
        <f t="shared" si="0"/>
        <v>0</v>
      </c>
    </row>
    <row r="20" spans="1:7">
      <c r="A20" s="98" t="s">
        <v>62</v>
      </c>
      <c r="B20" s="94">
        <f>'IDT-1 Calculation'!DF20</f>
        <v>53</v>
      </c>
      <c r="C20" s="94">
        <f>'IDT-1 Calculation'!DG20</f>
        <v>-22.437999999999999</v>
      </c>
      <c r="D20" s="94">
        <f>'IDT-1 Calculation'!DH20</f>
        <v>0</v>
      </c>
      <c r="E20" s="94">
        <f>'IDT-1 Calculation'!DI20</f>
        <v>0</v>
      </c>
      <c r="F20" s="94">
        <f>'IDT-1 Calculation'!DJ20</f>
        <v>-30.562000000000001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24</v>
      </c>
      <c r="C21" s="94">
        <f>'IDT-1 Calculation'!DG21</f>
        <v>-10.161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-13.839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-4.5940000000000003</v>
      </c>
      <c r="D59" s="94">
        <f>'IDT-1 Calculation'!DH59</f>
        <v>0</v>
      </c>
      <c r="E59" s="94">
        <f>'IDT-1 Calculation'!DI59</f>
        <v>0</v>
      </c>
      <c r="F59" s="94">
        <f>'IDT-1 Calculation'!DJ59</f>
        <v>4.5940000000000003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-37</v>
      </c>
      <c r="D60" s="94">
        <f>'IDT-1 Calculation'!DH60</f>
        <v>0</v>
      </c>
      <c r="E60" s="94">
        <f>'IDT-1 Calculation'!DI60</f>
        <v>0</v>
      </c>
      <c r="F60" s="94">
        <f>'IDT-1 Calculation'!DJ60</f>
        <v>37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-2</v>
      </c>
      <c r="D61" s="94">
        <f>'IDT-1 Calculation'!DH61</f>
        <v>0</v>
      </c>
      <c r="E61" s="94">
        <f>'IDT-1 Calculation'!DI61</f>
        <v>0</v>
      </c>
      <c r="F61" s="94">
        <f>'IDT-1 Calculation'!DJ61</f>
        <v>2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-35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14.404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-14.404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51.521000000000001</v>
      </c>
      <c r="C93" s="94">
        <f>'IDT-1 Calculation'!DG93</f>
        <v>-95</v>
      </c>
      <c r="D93" s="94">
        <f>'IDT-1 Calculation'!DH93</f>
        <v>0</v>
      </c>
      <c r="E93" s="94">
        <f>'IDT-1 Calculation'!DI93</f>
        <v>0</v>
      </c>
      <c r="F93" s="94">
        <f>'IDT-1 Calculation'!DJ93</f>
        <v>43.478999999999999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29.827999999999999</v>
      </c>
      <c r="C94" s="94">
        <f>'IDT-1 Calculation'!DG94</f>
        <v>-55</v>
      </c>
      <c r="D94" s="94">
        <f>'IDT-1 Calculation'!DH94</f>
        <v>0</v>
      </c>
      <c r="E94" s="94">
        <f>'IDT-1 Calculation'!DI94</f>
        <v>0</v>
      </c>
      <c r="F94" s="94">
        <f>'IDT-1 Calculation'!DJ94</f>
        <v>25.172000000000001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10.847</v>
      </c>
      <c r="C95" s="94">
        <f>'IDT-1 Calculation'!DG95</f>
        <v>-20</v>
      </c>
      <c r="D95" s="94">
        <f>'IDT-1 Calculation'!DH95</f>
        <v>0</v>
      </c>
      <c r="E95" s="94">
        <f>'IDT-1 Calculation'!DI95</f>
        <v>0</v>
      </c>
      <c r="F95" s="94">
        <f>'IDT-1 Calculation'!DJ95</f>
        <v>9.1530000000000005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0.12427449999999998</v>
      </c>
      <c r="C99" s="110">
        <f>SUM(C3:C98)/4000</f>
        <v>-0.15032875000000001</v>
      </c>
      <c r="D99" s="110">
        <f>SUM(D3:D98)/4000</f>
        <v>0</v>
      </c>
      <c r="E99" s="110">
        <f>SUM(E3:E98)/4000</f>
        <v>0</v>
      </c>
      <c r="F99" s="110">
        <f>SUM(F3:F98)/4000</f>
        <v>2.6054250000000011E-2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10.27</v>
      </c>
      <c r="E3" s="201">
        <v>0</v>
      </c>
      <c r="F3" s="201">
        <v>0</v>
      </c>
      <c r="G3" s="201">
        <v>15.72</v>
      </c>
      <c r="H3" s="201">
        <v>0</v>
      </c>
      <c r="I3" s="201">
        <v>0</v>
      </c>
      <c r="J3" s="201">
        <v>14.48</v>
      </c>
      <c r="K3" s="201">
        <v>5.76</v>
      </c>
      <c r="L3" s="201">
        <v>2.29</v>
      </c>
      <c r="M3" s="201">
        <v>0</v>
      </c>
      <c r="N3" s="201">
        <v>1.06</v>
      </c>
      <c r="O3" s="201">
        <v>1.78</v>
      </c>
      <c r="P3" s="201">
        <v>11.06</v>
      </c>
      <c r="Q3" s="201">
        <v>0.36</v>
      </c>
      <c r="R3" s="201">
        <v>0.37</v>
      </c>
      <c r="S3" s="201">
        <v>0.24</v>
      </c>
      <c r="T3" s="201">
        <v>0</v>
      </c>
      <c r="U3" s="201">
        <v>9.93</v>
      </c>
      <c r="V3" s="201">
        <v>0.17</v>
      </c>
      <c r="W3" s="201">
        <v>0.4</v>
      </c>
      <c r="X3" s="201">
        <v>1.31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9.26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151.19999999999999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10.27</v>
      </c>
      <c r="E4" s="201">
        <v>0</v>
      </c>
      <c r="F4" s="201">
        <v>0</v>
      </c>
      <c r="G4" s="201">
        <v>15.72</v>
      </c>
      <c r="H4" s="201">
        <v>0</v>
      </c>
      <c r="I4" s="201">
        <v>0</v>
      </c>
      <c r="J4" s="201">
        <v>14.48</v>
      </c>
      <c r="K4" s="201">
        <v>5.76</v>
      </c>
      <c r="L4" s="201">
        <v>2.29</v>
      </c>
      <c r="M4" s="201">
        <v>0</v>
      </c>
      <c r="N4" s="201">
        <v>1.06</v>
      </c>
      <c r="O4" s="201">
        <v>1.78</v>
      </c>
      <c r="P4" s="201">
        <v>3.27</v>
      </c>
      <c r="Q4" s="201">
        <v>0.17</v>
      </c>
      <c r="R4" s="201">
        <v>0.37</v>
      </c>
      <c r="S4" s="201">
        <v>0.24</v>
      </c>
      <c r="T4" s="201">
        <v>0</v>
      </c>
      <c r="U4" s="201">
        <v>9.93</v>
      </c>
      <c r="V4" s="201">
        <v>0.17</v>
      </c>
      <c r="W4" s="201">
        <v>0.4</v>
      </c>
      <c r="X4" s="201">
        <v>1.31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9.26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151.19999999999999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10.27</v>
      </c>
      <c r="E5" s="201">
        <v>0</v>
      </c>
      <c r="F5" s="201">
        <v>0</v>
      </c>
      <c r="G5" s="201">
        <v>15.72</v>
      </c>
      <c r="H5" s="201">
        <v>0</v>
      </c>
      <c r="I5" s="201">
        <v>0</v>
      </c>
      <c r="J5" s="201">
        <v>14.48</v>
      </c>
      <c r="K5" s="201">
        <v>5.76</v>
      </c>
      <c r="L5" s="201">
        <v>2.29</v>
      </c>
      <c r="M5" s="201">
        <v>0</v>
      </c>
      <c r="N5" s="201">
        <v>1.06</v>
      </c>
      <c r="O5" s="201">
        <v>1.78</v>
      </c>
      <c r="P5" s="201">
        <v>1.77</v>
      </c>
      <c r="Q5" s="201">
        <v>0.15</v>
      </c>
      <c r="R5" s="201">
        <v>0.37</v>
      </c>
      <c r="S5" s="201">
        <v>0.24</v>
      </c>
      <c r="T5" s="201">
        <v>0</v>
      </c>
      <c r="U5" s="201">
        <v>9.93</v>
      </c>
      <c r="V5" s="201">
        <v>0.17</v>
      </c>
      <c r="W5" s="201">
        <v>0.4</v>
      </c>
      <c r="X5" s="201">
        <v>1.31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9.26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151.19999999999999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10.27</v>
      </c>
      <c r="E6" s="201">
        <v>0</v>
      </c>
      <c r="F6" s="201">
        <v>0</v>
      </c>
      <c r="G6" s="201">
        <v>15.72</v>
      </c>
      <c r="H6" s="201">
        <v>0</v>
      </c>
      <c r="I6" s="201">
        <v>0</v>
      </c>
      <c r="J6" s="201">
        <v>14.48</v>
      </c>
      <c r="K6" s="201">
        <v>5.76</v>
      </c>
      <c r="L6" s="201">
        <v>2.29</v>
      </c>
      <c r="M6" s="201">
        <v>0</v>
      </c>
      <c r="N6" s="201">
        <v>1.06</v>
      </c>
      <c r="O6" s="201">
        <v>1.78</v>
      </c>
      <c r="P6" s="201">
        <v>1.77</v>
      </c>
      <c r="Q6" s="201">
        <v>0.15</v>
      </c>
      <c r="R6" s="201">
        <v>0.37</v>
      </c>
      <c r="S6" s="201">
        <v>0.24</v>
      </c>
      <c r="T6" s="201">
        <v>0</v>
      </c>
      <c r="U6" s="201">
        <v>9.93</v>
      </c>
      <c r="V6" s="201">
        <v>0.17</v>
      </c>
      <c r="W6" s="201">
        <v>0.4</v>
      </c>
      <c r="X6" s="201">
        <v>1.31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9.26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151.19999999999999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10.27</v>
      </c>
      <c r="E7" s="201">
        <v>0</v>
      </c>
      <c r="F7" s="201">
        <v>0</v>
      </c>
      <c r="G7" s="201">
        <v>15.91</v>
      </c>
      <c r="H7" s="201">
        <v>0</v>
      </c>
      <c r="I7" s="201">
        <v>0</v>
      </c>
      <c r="J7" s="201">
        <v>14.48</v>
      </c>
      <c r="K7" s="201">
        <v>5.76</v>
      </c>
      <c r="L7" s="201">
        <v>2.29</v>
      </c>
      <c r="M7" s="201">
        <v>0</v>
      </c>
      <c r="N7" s="201">
        <v>1.06</v>
      </c>
      <c r="O7" s="201">
        <v>1.78</v>
      </c>
      <c r="P7" s="201">
        <v>1.77</v>
      </c>
      <c r="Q7" s="201">
        <v>0.15</v>
      </c>
      <c r="R7" s="201">
        <v>0.37</v>
      </c>
      <c r="S7" s="201">
        <v>0.24</v>
      </c>
      <c r="T7" s="201">
        <v>0</v>
      </c>
      <c r="U7" s="201">
        <v>9.93</v>
      </c>
      <c r="V7" s="201">
        <v>0.17</v>
      </c>
      <c r="W7" s="201">
        <v>0.4</v>
      </c>
      <c r="X7" s="201">
        <v>1.31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9.26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151.19999999999999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10.27</v>
      </c>
      <c r="E8" s="201">
        <v>0</v>
      </c>
      <c r="F8" s="201">
        <v>0</v>
      </c>
      <c r="G8" s="201">
        <v>15.91</v>
      </c>
      <c r="H8" s="201">
        <v>0</v>
      </c>
      <c r="I8" s="201">
        <v>0</v>
      </c>
      <c r="J8" s="201">
        <v>14.48</v>
      </c>
      <c r="K8" s="201">
        <v>5.76</v>
      </c>
      <c r="L8" s="201">
        <v>2.29</v>
      </c>
      <c r="M8" s="201">
        <v>0</v>
      </c>
      <c r="N8" s="201">
        <v>1.06</v>
      </c>
      <c r="O8" s="201">
        <v>1.78</v>
      </c>
      <c r="P8" s="201">
        <v>1.77</v>
      </c>
      <c r="Q8" s="201">
        <v>0.15</v>
      </c>
      <c r="R8" s="201">
        <v>0.37</v>
      </c>
      <c r="S8" s="201">
        <v>0.24</v>
      </c>
      <c r="T8" s="201">
        <v>0</v>
      </c>
      <c r="U8" s="201">
        <v>9.93</v>
      </c>
      <c r="V8" s="201">
        <v>0.17</v>
      </c>
      <c r="W8" s="201">
        <v>0.4</v>
      </c>
      <c r="X8" s="201">
        <v>1.31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9.26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151.19999999999999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7.79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8.42</v>
      </c>
      <c r="K9" s="201">
        <v>5.76</v>
      </c>
      <c r="L9" s="201">
        <v>2.29</v>
      </c>
      <c r="M9" s="201">
        <v>0</v>
      </c>
      <c r="N9" s="201">
        <v>1.06</v>
      </c>
      <c r="O9" s="201">
        <v>1.78</v>
      </c>
      <c r="P9" s="201">
        <v>9.2100000000000009</v>
      </c>
      <c r="Q9" s="201">
        <v>0.15</v>
      </c>
      <c r="R9" s="201">
        <v>0.37</v>
      </c>
      <c r="S9" s="201">
        <v>0.24</v>
      </c>
      <c r="T9" s="201">
        <v>0</v>
      </c>
      <c r="U9" s="201">
        <v>9.93</v>
      </c>
      <c r="V9" s="201">
        <v>0.18</v>
      </c>
      <c r="W9" s="201">
        <v>0.4</v>
      </c>
      <c r="X9" s="201">
        <v>1.31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9.26</v>
      </c>
      <c r="AD9" s="201">
        <v>0</v>
      </c>
      <c r="AE9" s="201">
        <v>0</v>
      </c>
      <c r="AF9" s="201">
        <v>0</v>
      </c>
      <c r="AG9" s="201">
        <v>-45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151.19999999999999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10.27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12.05</v>
      </c>
      <c r="K10" s="201">
        <v>5.76</v>
      </c>
      <c r="L10" s="201">
        <v>2.29</v>
      </c>
      <c r="M10" s="201">
        <v>0</v>
      </c>
      <c r="N10" s="201">
        <v>1.06</v>
      </c>
      <c r="O10" s="201">
        <v>1.78</v>
      </c>
      <c r="P10" s="201">
        <v>10.14</v>
      </c>
      <c r="Q10" s="201">
        <v>0.15</v>
      </c>
      <c r="R10" s="201">
        <v>0.37</v>
      </c>
      <c r="S10" s="201">
        <v>0.24</v>
      </c>
      <c r="T10" s="201">
        <v>0</v>
      </c>
      <c r="U10" s="201">
        <v>9.93</v>
      </c>
      <c r="V10" s="201">
        <v>0.18</v>
      </c>
      <c r="W10" s="201">
        <v>0.4</v>
      </c>
      <c r="X10" s="201">
        <v>1.31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9.26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151.19999999999999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10.35</v>
      </c>
      <c r="E11" s="201">
        <v>0</v>
      </c>
      <c r="F11" s="201">
        <v>0</v>
      </c>
      <c r="G11" s="201">
        <v>16.989999999999998</v>
      </c>
      <c r="H11" s="201">
        <v>0</v>
      </c>
      <c r="I11" s="201">
        <v>0</v>
      </c>
      <c r="J11" s="201">
        <v>14.48</v>
      </c>
      <c r="K11" s="201">
        <v>5.76</v>
      </c>
      <c r="L11" s="201">
        <v>2.29</v>
      </c>
      <c r="M11" s="201">
        <v>0</v>
      </c>
      <c r="N11" s="201">
        <v>1.06</v>
      </c>
      <c r="O11" s="201">
        <v>1.78</v>
      </c>
      <c r="P11" s="201">
        <v>11.07</v>
      </c>
      <c r="Q11" s="201">
        <v>0.15</v>
      </c>
      <c r="R11" s="201">
        <v>0.37</v>
      </c>
      <c r="S11" s="201">
        <v>0.24</v>
      </c>
      <c r="T11" s="201">
        <v>0</v>
      </c>
      <c r="U11" s="201">
        <v>9.93</v>
      </c>
      <c r="V11" s="201">
        <v>0.18</v>
      </c>
      <c r="W11" s="201">
        <v>0.4</v>
      </c>
      <c r="X11" s="201">
        <v>1.31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9.26</v>
      </c>
      <c r="AD11" s="201">
        <v>0</v>
      </c>
      <c r="AE11" s="201">
        <v>0</v>
      </c>
      <c r="AF11" s="201">
        <v>0</v>
      </c>
      <c r="AG11" s="201">
        <v>-25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151.19999999999999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10.35</v>
      </c>
      <c r="E12" s="201">
        <v>0</v>
      </c>
      <c r="F12" s="201">
        <v>0</v>
      </c>
      <c r="G12" s="201">
        <v>16.989999999999998</v>
      </c>
      <c r="H12" s="201">
        <v>0</v>
      </c>
      <c r="I12" s="201">
        <v>0</v>
      </c>
      <c r="J12" s="201">
        <v>14.48</v>
      </c>
      <c r="K12" s="201">
        <v>5.76</v>
      </c>
      <c r="L12" s="201">
        <v>2.29</v>
      </c>
      <c r="M12" s="201">
        <v>0</v>
      </c>
      <c r="N12" s="201">
        <v>1.06</v>
      </c>
      <c r="O12" s="201">
        <v>1.78</v>
      </c>
      <c r="P12" s="201">
        <v>12</v>
      </c>
      <c r="Q12" s="201">
        <v>0.15</v>
      </c>
      <c r="R12" s="201">
        <v>0.37</v>
      </c>
      <c r="S12" s="201">
        <v>0.24</v>
      </c>
      <c r="T12" s="201">
        <v>0</v>
      </c>
      <c r="U12" s="201">
        <v>9.93</v>
      </c>
      <c r="V12" s="201">
        <v>0.18</v>
      </c>
      <c r="W12" s="201">
        <v>0.4</v>
      </c>
      <c r="X12" s="201">
        <v>1.31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9.26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151.19999999999999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10.35</v>
      </c>
      <c r="E13" s="201">
        <v>0</v>
      </c>
      <c r="F13" s="201">
        <v>0</v>
      </c>
      <c r="G13" s="201">
        <v>16.989999999999998</v>
      </c>
      <c r="H13" s="201">
        <v>0</v>
      </c>
      <c r="I13" s="201">
        <v>0</v>
      </c>
      <c r="J13" s="201">
        <v>14.48</v>
      </c>
      <c r="K13" s="201">
        <v>5.76</v>
      </c>
      <c r="L13" s="201">
        <v>2.29</v>
      </c>
      <c r="M13" s="201">
        <v>0</v>
      </c>
      <c r="N13" s="201">
        <v>1.06</v>
      </c>
      <c r="O13" s="201">
        <v>1.78</v>
      </c>
      <c r="P13" s="201">
        <v>12.93</v>
      </c>
      <c r="Q13" s="201">
        <v>0.15</v>
      </c>
      <c r="R13" s="201">
        <v>0.37</v>
      </c>
      <c r="S13" s="201">
        <v>0.24</v>
      </c>
      <c r="T13" s="201">
        <v>0</v>
      </c>
      <c r="U13" s="201">
        <v>9.93</v>
      </c>
      <c r="V13" s="201">
        <v>0.18</v>
      </c>
      <c r="W13" s="201">
        <v>0.4</v>
      </c>
      <c r="X13" s="201">
        <v>1.31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9.26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151.19999999999999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10.35</v>
      </c>
      <c r="E14" s="201">
        <v>0</v>
      </c>
      <c r="F14" s="201">
        <v>0</v>
      </c>
      <c r="G14" s="201">
        <v>16.989999999999998</v>
      </c>
      <c r="H14" s="201">
        <v>0</v>
      </c>
      <c r="I14" s="201">
        <v>0</v>
      </c>
      <c r="J14" s="201">
        <v>14.48</v>
      </c>
      <c r="K14" s="201">
        <v>5.76</v>
      </c>
      <c r="L14" s="201">
        <v>2.29</v>
      </c>
      <c r="M14" s="201">
        <v>0</v>
      </c>
      <c r="N14" s="201">
        <v>1.06</v>
      </c>
      <c r="O14" s="201">
        <v>1.78</v>
      </c>
      <c r="P14" s="201">
        <v>13.85</v>
      </c>
      <c r="Q14" s="201">
        <v>0.15</v>
      </c>
      <c r="R14" s="201">
        <v>0.37</v>
      </c>
      <c r="S14" s="201">
        <v>0.24</v>
      </c>
      <c r="T14" s="201">
        <v>0</v>
      </c>
      <c r="U14" s="201">
        <v>9.93</v>
      </c>
      <c r="V14" s="201">
        <v>0.18</v>
      </c>
      <c r="W14" s="201">
        <v>0.4</v>
      </c>
      <c r="X14" s="201">
        <v>1.31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9.26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151.19999999999999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10.35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14.48</v>
      </c>
      <c r="K15" s="201">
        <v>5.74</v>
      </c>
      <c r="L15" s="201">
        <v>2.2599999999999998</v>
      </c>
      <c r="M15" s="201">
        <v>0</v>
      </c>
      <c r="N15" s="201">
        <v>1.04</v>
      </c>
      <c r="O15" s="201">
        <v>1.74</v>
      </c>
      <c r="P15" s="201">
        <v>13.34</v>
      </c>
      <c r="Q15" s="201">
        <v>7.0000000000000007E-2</v>
      </c>
      <c r="R15" s="201">
        <v>0.37</v>
      </c>
      <c r="S15" s="201">
        <v>0.23</v>
      </c>
      <c r="T15" s="201">
        <v>0</v>
      </c>
      <c r="U15" s="201">
        <v>9.93</v>
      </c>
      <c r="V15" s="201">
        <v>0.19</v>
      </c>
      <c r="W15" s="201">
        <v>0.4</v>
      </c>
      <c r="X15" s="201">
        <v>1.31</v>
      </c>
      <c r="Y15" s="201">
        <v>0</v>
      </c>
      <c r="Z15" s="201">
        <v>2.4900000000000002</v>
      </c>
      <c r="AA15" s="201">
        <v>0.81</v>
      </c>
      <c r="AB15" s="201">
        <v>0</v>
      </c>
      <c r="AC15" s="201">
        <v>9.26</v>
      </c>
      <c r="AD15" s="201">
        <v>0</v>
      </c>
      <c r="AE15" s="201">
        <v>0</v>
      </c>
      <c r="AF15" s="201">
        <v>0</v>
      </c>
      <c r="AG15" s="201">
        <v>-45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154.80000000000001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10.35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14.48</v>
      </c>
      <c r="K16" s="201">
        <v>5.74</v>
      </c>
      <c r="L16" s="201">
        <v>2.2599999999999998</v>
      </c>
      <c r="M16" s="201">
        <v>0</v>
      </c>
      <c r="N16" s="201">
        <v>1.04</v>
      </c>
      <c r="O16" s="201">
        <v>1.74</v>
      </c>
      <c r="P16" s="201">
        <v>14.08</v>
      </c>
      <c r="Q16" s="201">
        <v>7.0000000000000007E-2</v>
      </c>
      <c r="R16" s="201">
        <v>0.37</v>
      </c>
      <c r="S16" s="201">
        <v>0.23</v>
      </c>
      <c r="T16" s="201">
        <v>0</v>
      </c>
      <c r="U16" s="201">
        <v>9.93</v>
      </c>
      <c r="V16" s="201">
        <v>0.19</v>
      </c>
      <c r="W16" s="201">
        <v>0.4</v>
      </c>
      <c r="X16" s="201">
        <v>1.31</v>
      </c>
      <c r="Y16" s="201">
        <v>0</v>
      </c>
      <c r="Z16" s="201">
        <v>2.4900000000000002</v>
      </c>
      <c r="AA16" s="201">
        <v>0.81</v>
      </c>
      <c r="AB16" s="201">
        <v>0</v>
      </c>
      <c r="AC16" s="201">
        <v>9.26</v>
      </c>
      <c r="AD16" s="201">
        <v>0</v>
      </c>
      <c r="AE16" s="201">
        <v>0</v>
      </c>
      <c r="AF16" s="201">
        <v>0</v>
      </c>
      <c r="AG16" s="201">
        <v>-45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154.80000000000001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10.35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14.48</v>
      </c>
      <c r="K17" s="201">
        <v>5.74</v>
      </c>
      <c r="L17" s="201">
        <v>2.2599999999999998</v>
      </c>
      <c r="M17" s="201">
        <v>0</v>
      </c>
      <c r="N17" s="201">
        <v>1.04</v>
      </c>
      <c r="O17" s="201">
        <v>1.74</v>
      </c>
      <c r="P17" s="201">
        <v>2.19</v>
      </c>
      <c r="Q17" s="201">
        <v>0.15</v>
      </c>
      <c r="R17" s="201">
        <v>0.37</v>
      </c>
      <c r="S17" s="201">
        <v>0.23</v>
      </c>
      <c r="T17" s="201">
        <v>0</v>
      </c>
      <c r="U17" s="201">
        <v>9.93</v>
      </c>
      <c r="V17" s="201">
        <v>0.19</v>
      </c>
      <c r="W17" s="201">
        <v>0.4</v>
      </c>
      <c r="X17" s="201">
        <v>1.31</v>
      </c>
      <c r="Y17" s="201">
        <v>0</v>
      </c>
      <c r="Z17" s="201">
        <v>2.4900000000000002</v>
      </c>
      <c r="AA17" s="201">
        <v>0.81</v>
      </c>
      <c r="AB17" s="201">
        <v>0</v>
      </c>
      <c r="AC17" s="201">
        <v>9.26</v>
      </c>
      <c r="AD17" s="201">
        <v>0</v>
      </c>
      <c r="AE17" s="201">
        <v>0</v>
      </c>
      <c r="AF17" s="201">
        <v>0</v>
      </c>
      <c r="AG17" s="201">
        <v>-45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154.80000000000001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10.35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14.48</v>
      </c>
      <c r="K18" s="201">
        <v>5.74</v>
      </c>
      <c r="L18" s="201">
        <v>3.64</v>
      </c>
      <c r="M18" s="201">
        <v>0</v>
      </c>
      <c r="N18" s="201">
        <v>1.04</v>
      </c>
      <c r="O18" s="201">
        <v>1.74</v>
      </c>
      <c r="P18" s="201">
        <v>2.19</v>
      </c>
      <c r="Q18" s="201">
        <v>0.15</v>
      </c>
      <c r="R18" s="201">
        <v>0.37</v>
      </c>
      <c r="S18" s="201">
        <v>0.23</v>
      </c>
      <c r="T18" s="201">
        <v>0</v>
      </c>
      <c r="U18" s="201">
        <v>9.93</v>
      </c>
      <c r="V18" s="201">
        <v>0.19</v>
      </c>
      <c r="W18" s="201">
        <v>0.4</v>
      </c>
      <c r="X18" s="201">
        <v>1.31</v>
      </c>
      <c r="Y18" s="201">
        <v>0</v>
      </c>
      <c r="Z18" s="201">
        <v>2.4900000000000002</v>
      </c>
      <c r="AA18" s="201">
        <v>0.81</v>
      </c>
      <c r="AB18" s="201">
        <v>0</v>
      </c>
      <c r="AC18" s="201">
        <v>9.26</v>
      </c>
      <c r="AD18" s="201">
        <v>0</v>
      </c>
      <c r="AE18" s="201">
        <v>0</v>
      </c>
      <c r="AF18" s="201">
        <v>0</v>
      </c>
      <c r="AG18" s="201">
        <v>-45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154.80000000000001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14.48</v>
      </c>
      <c r="K19" s="201">
        <v>5.74</v>
      </c>
      <c r="L19" s="201">
        <v>2.2599999999999998</v>
      </c>
      <c r="M19" s="201">
        <v>0</v>
      </c>
      <c r="N19" s="201">
        <v>1.04</v>
      </c>
      <c r="O19" s="201">
        <v>1.74</v>
      </c>
      <c r="P19" s="201">
        <v>2.19</v>
      </c>
      <c r="Q19" s="201">
        <v>0.15</v>
      </c>
      <c r="R19" s="201">
        <v>0.37</v>
      </c>
      <c r="S19" s="201">
        <v>0.23</v>
      </c>
      <c r="T19" s="201">
        <v>0</v>
      </c>
      <c r="U19" s="201">
        <v>9.93</v>
      </c>
      <c r="V19" s="201">
        <v>0.19</v>
      </c>
      <c r="W19" s="201">
        <v>0.4</v>
      </c>
      <c r="X19" s="201">
        <v>1.31</v>
      </c>
      <c r="Y19" s="201">
        <v>0</v>
      </c>
      <c r="Z19" s="201">
        <v>2.4900000000000002</v>
      </c>
      <c r="AA19" s="201">
        <v>0.81</v>
      </c>
      <c r="AB19" s="201">
        <v>0</v>
      </c>
      <c r="AC19" s="201">
        <v>9.26</v>
      </c>
      <c r="AD19" s="201">
        <v>0</v>
      </c>
      <c r="AE19" s="201">
        <v>0</v>
      </c>
      <c r="AF19" s="201">
        <v>0</v>
      </c>
      <c r="AG19" s="201">
        <v>-45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154.80000000000001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14.48</v>
      </c>
      <c r="K20" s="201">
        <v>5.74</v>
      </c>
      <c r="L20" s="201">
        <v>2.2599999999999998</v>
      </c>
      <c r="M20" s="201">
        <v>0</v>
      </c>
      <c r="N20" s="201">
        <v>1.04</v>
      </c>
      <c r="O20" s="201">
        <v>1.74</v>
      </c>
      <c r="P20" s="201">
        <v>2.19</v>
      </c>
      <c r="Q20" s="201">
        <v>0.15</v>
      </c>
      <c r="R20" s="201">
        <v>0.37</v>
      </c>
      <c r="S20" s="201">
        <v>0.23</v>
      </c>
      <c r="T20" s="201">
        <v>0</v>
      </c>
      <c r="U20" s="201">
        <v>9.93</v>
      </c>
      <c r="V20" s="201">
        <v>0.19</v>
      </c>
      <c r="W20" s="201">
        <v>0.4</v>
      </c>
      <c r="X20" s="201">
        <v>1.31</v>
      </c>
      <c r="Y20" s="201">
        <v>0</v>
      </c>
      <c r="Z20" s="201">
        <v>2.4900000000000002</v>
      </c>
      <c r="AA20" s="201">
        <v>0.81</v>
      </c>
      <c r="AB20" s="201">
        <v>0</v>
      </c>
      <c r="AC20" s="201">
        <v>9.26</v>
      </c>
      <c r="AD20" s="201">
        <v>0</v>
      </c>
      <c r="AE20" s="201">
        <v>0</v>
      </c>
      <c r="AF20" s="201">
        <v>0</v>
      </c>
      <c r="AG20" s="201">
        <v>-45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154.80000000000001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14.48</v>
      </c>
      <c r="K21" s="201">
        <v>5.74</v>
      </c>
      <c r="L21" s="201">
        <v>2.2599999999999998</v>
      </c>
      <c r="M21" s="201">
        <v>0</v>
      </c>
      <c r="N21" s="201">
        <v>1.04</v>
      </c>
      <c r="O21" s="201">
        <v>1.74</v>
      </c>
      <c r="P21" s="201">
        <v>2.19</v>
      </c>
      <c r="Q21" s="201">
        <v>0.15</v>
      </c>
      <c r="R21" s="201">
        <v>0.37</v>
      </c>
      <c r="S21" s="201">
        <v>0.23</v>
      </c>
      <c r="T21" s="201">
        <v>0</v>
      </c>
      <c r="U21" s="201">
        <v>9.93</v>
      </c>
      <c r="V21" s="201">
        <v>0.19</v>
      </c>
      <c r="W21" s="201">
        <v>0.4</v>
      </c>
      <c r="X21" s="201">
        <v>1.31</v>
      </c>
      <c r="Y21" s="201">
        <v>0</v>
      </c>
      <c r="Z21" s="201">
        <v>2.4900000000000002</v>
      </c>
      <c r="AA21" s="201">
        <v>0.81</v>
      </c>
      <c r="AB21" s="201">
        <v>0</v>
      </c>
      <c r="AC21" s="201">
        <v>9.26</v>
      </c>
      <c r="AD21" s="201">
        <v>0</v>
      </c>
      <c r="AE21" s="201">
        <v>0</v>
      </c>
      <c r="AF21" s="201">
        <v>0</v>
      </c>
      <c r="AG21" s="201">
        <v>-45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154.80000000000001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14.48</v>
      </c>
      <c r="K22" s="201">
        <v>5.74</v>
      </c>
      <c r="L22" s="201">
        <v>2.2599999999999998</v>
      </c>
      <c r="M22" s="201">
        <v>0</v>
      </c>
      <c r="N22" s="201">
        <v>1.04</v>
      </c>
      <c r="O22" s="201">
        <v>1.74</v>
      </c>
      <c r="P22" s="201">
        <v>2.19</v>
      </c>
      <c r="Q22" s="201">
        <v>0.15</v>
      </c>
      <c r="R22" s="201">
        <v>0.37</v>
      </c>
      <c r="S22" s="201">
        <v>0.23</v>
      </c>
      <c r="T22" s="201">
        <v>0</v>
      </c>
      <c r="U22" s="201">
        <v>9.93</v>
      </c>
      <c r="V22" s="201">
        <v>0.19</v>
      </c>
      <c r="W22" s="201">
        <v>0.4</v>
      </c>
      <c r="X22" s="201">
        <v>1.31</v>
      </c>
      <c r="Y22" s="201">
        <v>0</v>
      </c>
      <c r="Z22" s="201">
        <v>2.4900000000000002</v>
      </c>
      <c r="AA22" s="201">
        <v>0.81</v>
      </c>
      <c r="AB22" s="201">
        <v>0</v>
      </c>
      <c r="AC22" s="201">
        <v>9.26</v>
      </c>
      <c r="AD22" s="201">
        <v>0</v>
      </c>
      <c r="AE22" s="201">
        <v>0</v>
      </c>
      <c r="AF22" s="201">
        <v>0</v>
      </c>
      <c r="AG22" s="201">
        <v>-45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154.80000000000001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14.48</v>
      </c>
      <c r="K23" s="201">
        <v>5.74</v>
      </c>
      <c r="L23" s="201">
        <v>2.2599999999999998</v>
      </c>
      <c r="M23" s="201">
        <v>0</v>
      </c>
      <c r="N23" s="201">
        <v>1.04</v>
      </c>
      <c r="O23" s="201">
        <v>1.74</v>
      </c>
      <c r="P23" s="201">
        <v>2.19</v>
      </c>
      <c r="Q23" s="201">
        <v>0.15</v>
      </c>
      <c r="R23" s="201">
        <v>0.37</v>
      </c>
      <c r="S23" s="201">
        <v>0.23</v>
      </c>
      <c r="T23" s="201">
        <v>0</v>
      </c>
      <c r="U23" s="201">
        <v>9.93</v>
      </c>
      <c r="V23" s="201">
        <v>0.19</v>
      </c>
      <c r="W23" s="201">
        <v>0.4</v>
      </c>
      <c r="X23" s="201">
        <v>1.31</v>
      </c>
      <c r="Y23" s="201">
        <v>0</v>
      </c>
      <c r="Z23" s="201">
        <v>2.4900000000000002</v>
      </c>
      <c r="AA23" s="201">
        <v>0.81</v>
      </c>
      <c r="AB23" s="201">
        <v>0</v>
      </c>
      <c r="AC23" s="201">
        <v>9.26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154.80000000000001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14.48</v>
      </c>
      <c r="K24" s="201">
        <v>5.74</v>
      </c>
      <c r="L24" s="201">
        <v>2.2599999999999998</v>
      </c>
      <c r="M24" s="201">
        <v>0</v>
      </c>
      <c r="N24" s="201">
        <v>1.04</v>
      </c>
      <c r="O24" s="201">
        <v>1.74</v>
      </c>
      <c r="P24" s="201">
        <v>2.19</v>
      </c>
      <c r="Q24" s="201">
        <v>0.15</v>
      </c>
      <c r="R24" s="201">
        <v>0.37</v>
      </c>
      <c r="S24" s="201">
        <v>0.23</v>
      </c>
      <c r="T24" s="201">
        <v>0</v>
      </c>
      <c r="U24" s="201">
        <v>9.93</v>
      </c>
      <c r="V24" s="201">
        <v>0.19</v>
      </c>
      <c r="W24" s="201">
        <v>0.4</v>
      </c>
      <c r="X24" s="201">
        <v>1.31</v>
      </c>
      <c r="Y24" s="201">
        <v>0</v>
      </c>
      <c r="Z24" s="201">
        <v>2.4900000000000002</v>
      </c>
      <c r="AA24" s="201">
        <v>0.81</v>
      </c>
      <c r="AB24" s="201">
        <v>0</v>
      </c>
      <c r="AC24" s="201">
        <v>9.26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154.80000000000001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14.48</v>
      </c>
      <c r="K25" s="201">
        <v>5.74</v>
      </c>
      <c r="L25" s="201">
        <v>2.2599999999999998</v>
      </c>
      <c r="M25" s="201">
        <v>0</v>
      </c>
      <c r="N25" s="201">
        <v>1.04</v>
      </c>
      <c r="O25" s="201">
        <v>1.74</v>
      </c>
      <c r="P25" s="201">
        <v>0.44</v>
      </c>
      <c r="Q25" s="201">
        <v>0.15</v>
      </c>
      <c r="R25" s="201">
        <v>0.37</v>
      </c>
      <c r="S25" s="201">
        <v>0.23</v>
      </c>
      <c r="T25" s="201">
        <v>0</v>
      </c>
      <c r="U25" s="201">
        <v>9.93</v>
      </c>
      <c r="V25" s="201">
        <v>0.19</v>
      </c>
      <c r="W25" s="201">
        <v>0.4</v>
      </c>
      <c r="X25" s="201">
        <v>1.31</v>
      </c>
      <c r="Y25" s="201">
        <v>0</v>
      </c>
      <c r="Z25" s="201">
        <v>2.4900000000000002</v>
      </c>
      <c r="AA25" s="201">
        <v>0.81</v>
      </c>
      <c r="AB25" s="201">
        <v>0</v>
      </c>
      <c r="AC25" s="201">
        <v>9.26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154.80000000000001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14.48</v>
      </c>
      <c r="K26" s="201">
        <v>5.74</v>
      </c>
      <c r="L26" s="201">
        <v>2.29</v>
      </c>
      <c r="M26" s="201">
        <v>0</v>
      </c>
      <c r="N26" s="201">
        <v>1.04</v>
      </c>
      <c r="O26" s="201">
        <v>1.74</v>
      </c>
      <c r="P26" s="201">
        <v>0.44</v>
      </c>
      <c r="Q26" s="201">
        <v>0.15</v>
      </c>
      <c r="R26" s="201">
        <v>0.37</v>
      </c>
      <c r="S26" s="201">
        <v>0.23</v>
      </c>
      <c r="T26" s="201">
        <v>0</v>
      </c>
      <c r="U26" s="201">
        <v>9.93</v>
      </c>
      <c r="V26" s="201">
        <v>0.19</v>
      </c>
      <c r="W26" s="201">
        <v>0.4</v>
      </c>
      <c r="X26" s="201">
        <v>1.31</v>
      </c>
      <c r="Y26" s="201">
        <v>0</v>
      </c>
      <c r="Z26" s="201">
        <v>2.4900000000000002</v>
      </c>
      <c r="AA26" s="201">
        <v>0.81</v>
      </c>
      <c r="AB26" s="201">
        <v>0</v>
      </c>
      <c r="AC26" s="201">
        <v>9.26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154.80000000000001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10.32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14.48</v>
      </c>
      <c r="K27" s="201">
        <v>5.74</v>
      </c>
      <c r="L27" s="201">
        <v>2.2599999999999998</v>
      </c>
      <c r="M27" s="201">
        <v>0</v>
      </c>
      <c r="N27" s="201">
        <v>1.04</v>
      </c>
      <c r="O27" s="201">
        <v>1.74</v>
      </c>
      <c r="P27" s="201">
        <v>0.44</v>
      </c>
      <c r="Q27" s="201">
        <v>0.15</v>
      </c>
      <c r="R27" s="201">
        <v>0.37</v>
      </c>
      <c r="S27" s="201">
        <v>0.23</v>
      </c>
      <c r="T27" s="201">
        <v>0</v>
      </c>
      <c r="U27" s="201">
        <v>8.27</v>
      </c>
      <c r="V27" s="201">
        <v>0.19</v>
      </c>
      <c r="W27" s="201">
        <v>0.4</v>
      </c>
      <c r="X27" s="201">
        <v>1.31</v>
      </c>
      <c r="Y27" s="201">
        <v>0</v>
      </c>
      <c r="Z27" s="201">
        <v>2.4900000000000002</v>
      </c>
      <c r="AA27" s="201">
        <v>0.81</v>
      </c>
      <c r="AB27" s="201">
        <v>0</v>
      </c>
      <c r="AC27" s="201">
        <v>9.26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154.80000000000001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10.32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14.2</v>
      </c>
      <c r="K28" s="201">
        <v>5.47</v>
      </c>
      <c r="L28" s="201">
        <v>2.23</v>
      </c>
      <c r="M28" s="201">
        <v>0</v>
      </c>
      <c r="N28" s="201">
        <v>1.04</v>
      </c>
      <c r="O28" s="201">
        <v>1.74</v>
      </c>
      <c r="P28" s="201">
        <v>0.44</v>
      </c>
      <c r="Q28" s="201">
        <v>0.15</v>
      </c>
      <c r="R28" s="201">
        <v>0.37</v>
      </c>
      <c r="S28" s="201">
        <v>0.23</v>
      </c>
      <c r="T28" s="201">
        <v>0</v>
      </c>
      <c r="U28" s="201">
        <v>8.27</v>
      </c>
      <c r="V28" s="201">
        <v>0.19</v>
      </c>
      <c r="W28" s="201">
        <v>0.4</v>
      </c>
      <c r="X28" s="201">
        <v>1.31</v>
      </c>
      <c r="Y28" s="201">
        <v>0</v>
      </c>
      <c r="Z28" s="201">
        <v>2.4900000000000002</v>
      </c>
      <c r="AA28" s="201">
        <v>0.81</v>
      </c>
      <c r="AB28" s="201">
        <v>0</v>
      </c>
      <c r="AC28" s="201">
        <v>9.26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154.80000000000001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10.32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14.2</v>
      </c>
      <c r="K29" s="201">
        <v>4.1100000000000003</v>
      </c>
      <c r="L29" s="201">
        <v>2.29</v>
      </c>
      <c r="M29" s="201">
        <v>0</v>
      </c>
      <c r="N29" s="201">
        <v>1.04</v>
      </c>
      <c r="O29" s="201">
        <v>1.74</v>
      </c>
      <c r="P29" s="201">
        <v>1.5</v>
      </c>
      <c r="Q29" s="201">
        <v>0.15</v>
      </c>
      <c r="R29" s="201">
        <v>0.37</v>
      </c>
      <c r="S29" s="201">
        <v>0.23</v>
      </c>
      <c r="T29" s="201">
        <v>0</v>
      </c>
      <c r="U29" s="201">
        <v>8.27</v>
      </c>
      <c r="V29" s="201">
        <v>0.19</v>
      </c>
      <c r="W29" s="201">
        <v>0.4</v>
      </c>
      <c r="X29" s="201">
        <v>1.31</v>
      </c>
      <c r="Y29" s="201">
        <v>0</v>
      </c>
      <c r="Z29" s="201">
        <v>2.4900000000000002</v>
      </c>
      <c r="AA29" s="201">
        <v>0.81</v>
      </c>
      <c r="AB29" s="201">
        <v>0</v>
      </c>
      <c r="AC29" s="201">
        <v>9.26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154.80000000000001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10.32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14.2</v>
      </c>
      <c r="K30" s="201">
        <v>0</v>
      </c>
      <c r="L30" s="201">
        <v>2.29</v>
      </c>
      <c r="M30" s="201">
        <v>0</v>
      </c>
      <c r="N30" s="201">
        <v>1.04</v>
      </c>
      <c r="O30" s="201">
        <v>1.74</v>
      </c>
      <c r="P30" s="201">
        <v>1.5</v>
      </c>
      <c r="Q30" s="201">
        <v>0.15</v>
      </c>
      <c r="R30" s="201">
        <v>0.37</v>
      </c>
      <c r="S30" s="201">
        <v>0.23</v>
      </c>
      <c r="T30" s="201">
        <v>0</v>
      </c>
      <c r="U30" s="201">
        <v>8.27</v>
      </c>
      <c r="V30" s="201">
        <v>0.19</v>
      </c>
      <c r="W30" s="201">
        <v>0.4</v>
      </c>
      <c r="X30" s="201">
        <v>1.31</v>
      </c>
      <c r="Y30" s="201">
        <v>0</v>
      </c>
      <c r="Z30" s="201">
        <v>2.4900000000000002</v>
      </c>
      <c r="AA30" s="201">
        <v>0.81</v>
      </c>
      <c r="AB30" s="201">
        <v>0</v>
      </c>
      <c r="AC30" s="201">
        <v>9.26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154.80000000000001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10.32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14.2</v>
      </c>
      <c r="K31" s="201">
        <v>4.51</v>
      </c>
      <c r="L31" s="201">
        <v>2.29</v>
      </c>
      <c r="M31" s="201">
        <v>0</v>
      </c>
      <c r="N31" s="201">
        <v>1.04</v>
      </c>
      <c r="O31" s="201">
        <v>1.74</v>
      </c>
      <c r="P31" s="201">
        <v>1.5</v>
      </c>
      <c r="Q31" s="201">
        <v>0.3</v>
      </c>
      <c r="R31" s="201">
        <v>0.74</v>
      </c>
      <c r="S31" s="201">
        <v>0.46</v>
      </c>
      <c r="T31" s="201">
        <v>0</v>
      </c>
      <c r="U31" s="201">
        <v>8.27</v>
      </c>
      <c r="V31" s="201">
        <v>0.19</v>
      </c>
      <c r="W31" s="201">
        <v>0.4</v>
      </c>
      <c r="X31" s="201">
        <v>1.31</v>
      </c>
      <c r="Y31" s="201">
        <v>0</v>
      </c>
      <c r="Z31" s="201">
        <v>2.4900000000000002</v>
      </c>
      <c r="AA31" s="201">
        <v>1.39</v>
      </c>
      <c r="AB31" s="201">
        <v>0</v>
      </c>
      <c r="AC31" s="201">
        <v>9.26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154.80000000000001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10.32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14.2</v>
      </c>
      <c r="K32" s="201">
        <v>4.5199999999999996</v>
      </c>
      <c r="L32" s="201">
        <v>2.29</v>
      </c>
      <c r="M32" s="201">
        <v>0</v>
      </c>
      <c r="N32" s="201">
        <v>1.04</v>
      </c>
      <c r="O32" s="201">
        <v>1.74</v>
      </c>
      <c r="P32" s="201">
        <v>1.5</v>
      </c>
      <c r="Q32" s="201">
        <v>0.3</v>
      </c>
      <c r="R32" s="201">
        <v>0.74</v>
      </c>
      <c r="S32" s="201">
        <v>0.46</v>
      </c>
      <c r="T32" s="201">
        <v>0</v>
      </c>
      <c r="U32" s="201">
        <v>8.27</v>
      </c>
      <c r="V32" s="201">
        <v>0.19</v>
      </c>
      <c r="W32" s="201">
        <v>0.4</v>
      </c>
      <c r="X32" s="201">
        <v>1.31</v>
      </c>
      <c r="Y32" s="201">
        <v>0</v>
      </c>
      <c r="Z32" s="201">
        <v>0</v>
      </c>
      <c r="AA32" s="201">
        <v>1.39</v>
      </c>
      <c r="AB32" s="201">
        <v>0</v>
      </c>
      <c r="AC32" s="201">
        <v>9.26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154.80000000000001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10.32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14.2</v>
      </c>
      <c r="K33" s="201">
        <v>4.5199999999999996</v>
      </c>
      <c r="L33" s="201">
        <v>2.29</v>
      </c>
      <c r="M33" s="201">
        <v>0</v>
      </c>
      <c r="N33" s="201">
        <v>1.04</v>
      </c>
      <c r="O33" s="201">
        <v>1.74</v>
      </c>
      <c r="P33" s="201">
        <v>1.5</v>
      </c>
      <c r="Q33" s="201">
        <v>0.3</v>
      </c>
      <c r="R33" s="201">
        <v>0.74</v>
      </c>
      <c r="S33" s="201">
        <v>0.46</v>
      </c>
      <c r="T33" s="201">
        <v>0</v>
      </c>
      <c r="U33" s="201">
        <v>8.27</v>
      </c>
      <c r="V33" s="201">
        <v>0.19</v>
      </c>
      <c r="W33" s="201">
        <v>0.4</v>
      </c>
      <c r="X33" s="201">
        <v>1.31</v>
      </c>
      <c r="Y33" s="201">
        <v>0</v>
      </c>
      <c r="Z33" s="201">
        <v>2.4900000000000002</v>
      </c>
      <c r="AA33" s="201">
        <v>0.8</v>
      </c>
      <c r="AB33" s="201">
        <v>0</v>
      </c>
      <c r="AC33" s="201">
        <v>9.26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10.73</v>
      </c>
      <c r="AL33" s="201">
        <v>0</v>
      </c>
      <c r="AM33" s="201">
        <v>0</v>
      </c>
      <c r="AN33" s="201">
        <v>0</v>
      </c>
      <c r="AO33" s="201">
        <v>154.80000000000001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10.32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14.2</v>
      </c>
      <c r="K34" s="201">
        <v>4.5199999999999996</v>
      </c>
      <c r="L34" s="201">
        <v>2.29</v>
      </c>
      <c r="M34" s="201">
        <v>0</v>
      </c>
      <c r="N34" s="201">
        <v>1.04</v>
      </c>
      <c r="O34" s="201">
        <v>1.74</v>
      </c>
      <c r="P34" s="201">
        <v>1.5</v>
      </c>
      <c r="Q34" s="201">
        <v>0.15</v>
      </c>
      <c r="R34" s="201">
        <v>0.38</v>
      </c>
      <c r="S34" s="201">
        <v>0.23</v>
      </c>
      <c r="T34" s="201">
        <v>0</v>
      </c>
      <c r="U34" s="201">
        <v>8.27</v>
      </c>
      <c r="V34" s="201">
        <v>0.19</v>
      </c>
      <c r="W34" s="201">
        <v>0.4</v>
      </c>
      <c r="X34" s="201">
        <v>1.31</v>
      </c>
      <c r="Y34" s="201">
        <v>0</v>
      </c>
      <c r="Z34" s="201">
        <v>2.4900000000000002</v>
      </c>
      <c r="AA34" s="201">
        <v>0.8</v>
      </c>
      <c r="AB34" s="201">
        <v>0</v>
      </c>
      <c r="AC34" s="201">
        <v>9.26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10.73</v>
      </c>
      <c r="AL34" s="201">
        <v>0</v>
      </c>
      <c r="AM34" s="201">
        <v>0</v>
      </c>
      <c r="AN34" s="201">
        <v>0</v>
      </c>
      <c r="AO34" s="201">
        <v>154.80000000000001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10.24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14.2</v>
      </c>
      <c r="K35" s="201">
        <v>4.5199999999999996</v>
      </c>
      <c r="L35" s="201">
        <v>2.29</v>
      </c>
      <c r="M35" s="201">
        <v>0</v>
      </c>
      <c r="N35" s="201">
        <v>1.04</v>
      </c>
      <c r="O35" s="201">
        <v>1.74</v>
      </c>
      <c r="P35" s="201">
        <v>1.5</v>
      </c>
      <c r="Q35" s="201">
        <v>0.15</v>
      </c>
      <c r="R35" s="201">
        <v>0.31</v>
      </c>
      <c r="S35" s="201">
        <v>0.24</v>
      </c>
      <c r="T35" s="201">
        <v>0</v>
      </c>
      <c r="U35" s="201">
        <v>8.27</v>
      </c>
      <c r="V35" s="201">
        <v>0.02</v>
      </c>
      <c r="W35" s="201">
        <v>0.4</v>
      </c>
      <c r="X35" s="201">
        <v>1.31</v>
      </c>
      <c r="Y35" s="201">
        <v>0</v>
      </c>
      <c r="Z35" s="201">
        <v>2.4900000000000002</v>
      </c>
      <c r="AA35" s="201">
        <v>0</v>
      </c>
      <c r="AB35" s="201">
        <v>0</v>
      </c>
      <c r="AC35" s="201">
        <v>9.26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9.1300000000000008</v>
      </c>
      <c r="AL35" s="201">
        <v>7.2</v>
      </c>
      <c r="AM35" s="201">
        <v>0</v>
      </c>
      <c r="AN35" s="201">
        <v>0</v>
      </c>
      <c r="AO35" s="201">
        <v>154.80000000000001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10.24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14.2</v>
      </c>
      <c r="K36" s="201">
        <v>4.5199999999999996</v>
      </c>
      <c r="L36" s="201">
        <v>2.29</v>
      </c>
      <c r="M36" s="201">
        <v>0</v>
      </c>
      <c r="N36" s="201">
        <v>1.04</v>
      </c>
      <c r="O36" s="201">
        <v>1.74</v>
      </c>
      <c r="P36" s="201">
        <v>1.5</v>
      </c>
      <c r="Q36" s="201">
        <v>0.15</v>
      </c>
      <c r="R36" s="201">
        <v>0.38</v>
      </c>
      <c r="S36" s="201">
        <v>0.24</v>
      </c>
      <c r="T36" s="201">
        <v>0</v>
      </c>
      <c r="U36" s="201">
        <v>8.27</v>
      </c>
      <c r="V36" s="201">
        <v>0.19</v>
      </c>
      <c r="W36" s="201">
        <v>0.4</v>
      </c>
      <c r="X36" s="201">
        <v>1.31</v>
      </c>
      <c r="Y36" s="201">
        <v>0</v>
      </c>
      <c r="Z36" s="201">
        <v>2.4900000000000002</v>
      </c>
      <c r="AA36" s="201">
        <v>0</v>
      </c>
      <c r="AB36" s="201">
        <v>0</v>
      </c>
      <c r="AC36" s="201">
        <v>9.26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9.1300000000000008</v>
      </c>
      <c r="AL36" s="201">
        <v>7.2</v>
      </c>
      <c r="AM36" s="201">
        <v>0</v>
      </c>
      <c r="AN36" s="201">
        <v>0</v>
      </c>
      <c r="AO36" s="201">
        <v>154.80000000000001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10.24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14.2</v>
      </c>
      <c r="K37" s="201">
        <v>40.04</v>
      </c>
      <c r="L37" s="201">
        <v>2.29</v>
      </c>
      <c r="M37" s="201">
        <v>0</v>
      </c>
      <c r="N37" s="201">
        <v>1.04</v>
      </c>
      <c r="O37" s="201">
        <v>1.74</v>
      </c>
      <c r="P37" s="201">
        <v>1.5</v>
      </c>
      <c r="Q37" s="201">
        <v>0.15</v>
      </c>
      <c r="R37" s="201">
        <v>0.38</v>
      </c>
      <c r="S37" s="201">
        <v>0.24</v>
      </c>
      <c r="T37" s="201">
        <v>0</v>
      </c>
      <c r="U37" s="201">
        <v>8.27</v>
      </c>
      <c r="V37" s="201">
        <v>0.19</v>
      </c>
      <c r="W37" s="201">
        <v>0.4</v>
      </c>
      <c r="X37" s="201">
        <v>1.31</v>
      </c>
      <c r="Y37" s="201">
        <v>0</v>
      </c>
      <c r="Z37" s="201">
        <v>2.4900000000000002</v>
      </c>
      <c r="AA37" s="201">
        <v>0</v>
      </c>
      <c r="AB37" s="201">
        <v>0</v>
      </c>
      <c r="AC37" s="201">
        <v>9.26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9.1300000000000008</v>
      </c>
      <c r="AL37" s="201">
        <v>0</v>
      </c>
      <c r="AM37" s="201">
        <v>0</v>
      </c>
      <c r="AN37" s="201">
        <v>0</v>
      </c>
      <c r="AO37" s="201">
        <v>154.80000000000001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10.24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14.2</v>
      </c>
      <c r="K38" s="201">
        <v>40.04</v>
      </c>
      <c r="L38" s="201">
        <v>2.29</v>
      </c>
      <c r="M38" s="201">
        <v>0</v>
      </c>
      <c r="N38" s="201">
        <v>1.04</v>
      </c>
      <c r="O38" s="201">
        <v>1.74</v>
      </c>
      <c r="P38" s="201">
        <v>1.5</v>
      </c>
      <c r="Q38" s="201">
        <v>0.15</v>
      </c>
      <c r="R38" s="201">
        <v>0.38</v>
      </c>
      <c r="S38" s="201">
        <v>0.24</v>
      </c>
      <c r="T38" s="201">
        <v>0</v>
      </c>
      <c r="U38" s="201">
        <v>8.27</v>
      </c>
      <c r="V38" s="201">
        <v>0.19</v>
      </c>
      <c r="W38" s="201">
        <v>0.4</v>
      </c>
      <c r="X38" s="201">
        <v>1.31</v>
      </c>
      <c r="Y38" s="201">
        <v>0</v>
      </c>
      <c r="Z38" s="201">
        <v>2.4900000000000002</v>
      </c>
      <c r="AA38" s="201">
        <v>0</v>
      </c>
      <c r="AB38" s="201">
        <v>0</v>
      </c>
      <c r="AC38" s="201">
        <v>9.26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9.1300000000000008</v>
      </c>
      <c r="AL38" s="201">
        <v>0</v>
      </c>
      <c r="AM38" s="201">
        <v>0</v>
      </c>
      <c r="AN38" s="201">
        <v>0</v>
      </c>
      <c r="AO38" s="201">
        <v>154.80000000000001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10.24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14.2</v>
      </c>
      <c r="K39" s="201">
        <v>40.04</v>
      </c>
      <c r="L39" s="201">
        <v>2.29</v>
      </c>
      <c r="M39" s="201">
        <v>0</v>
      </c>
      <c r="N39" s="201">
        <v>1.04</v>
      </c>
      <c r="O39" s="201">
        <v>1.74</v>
      </c>
      <c r="P39" s="201">
        <v>1.5</v>
      </c>
      <c r="Q39" s="201">
        <v>0.15</v>
      </c>
      <c r="R39" s="201">
        <v>0.38</v>
      </c>
      <c r="S39" s="201">
        <v>0.24</v>
      </c>
      <c r="T39" s="201">
        <v>0</v>
      </c>
      <c r="U39" s="201">
        <v>8.27</v>
      </c>
      <c r="V39" s="201">
        <v>0.19</v>
      </c>
      <c r="W39" s="201">
        <v>0.4</v>
      </c>
      <c r="X39" s="201">
        <v>1.31</v>
      </c>
      <c r="Y39" s="201">
        <v>0</v>
      </c>
      <c r="Z39" s="201">
        <v>2.4900000000000002</v>
      </c>
      <c r="AA39" s="201">
        <v>0</v>
      </c>
      <c r="AB39" s="201">
        <v>0</v>
      </c>
      <c r="AC39" s="201">
        <v>9.26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9.1300000000000008</v>
      </c>
      <c r="AL39" s="201">
        <v>0</v>
      </c>
      <c r="AM39" s="201">
        <v>0</v>
      </c>
      <c r="AN39" s="201">
        <v>0</v>
      </c>
      <c r="AO39" s="201">
        <v>154.80000000000001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10.24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14.2</v>
      </c>
      <c r="K40" s="201">
        <v>40.04</v>
      </c>
      <c r="L40" s="201">
        <v>31.39</v>
      </c>
      <c r="M40" s="201">
        <v>0</v>
      </c>
      <c r="N40" s="201">
        <v>1.06</v>
      </c>
      <c r="O40" s="201">
        <v>1.78</v>
      </c>
      <c r="P40" s="201">
        <v>1.56</v>
      </c>
      <c r="Q40" s="201">
        <v>0.15</v>
      </c>
      <c r="R40" s="201">
        <v>0.38</v>
      </c>
      <c r="S40" s="201">
        <v>0.24</v>
      </c>
      <c r="T40" s="201">
        <v>0</v>
      </c>
      <c r="U40" s="201">
        <v>8.27</v>
      </c>
      <c r="V40" s="201">
        <v>0.19</v>
      </c>
      <c r="W40" s="201">
        <v>0.4</v>
      </c>
      <c r="X40" s="201">
        <v>1.32</v>
      </c>
      <c r="Y40" s="201">
        <v>0</v>
      </c>
      <c r="Z40" s="201">
        <v>2.4900000000000002</v>
      </c>
      <c r="AA40" s="201">
        <v>0</v>
      </c>
      <c r="AB40" s="201">
        <v>0</v>
      </c>
      <c r="AC40" s="201">
        <v>9.26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9.1300000000000008</v>
      </c>
      <c r="AL40" s="201">
        <v>0</v>
      </c>
      <c r="AM40" s="201">
        <v>0</v>
      </c>
      <c r="AN40" s="201">
        <v>0</v>
      </c>
      <c r="AO40" s="201">
        <v>154.80000000000001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10.24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14.2</v>
      </c>
      <c r="K41" s="201">
        <v>40.04</v>
      </c>
      <c r="L41" s="201">
        <v>31.39</v>
      </c>
      <c r="M41" s="201">
        <v>0</v>
      </c>
      <c r="N41" s="201">
        <v>1.06</v>
      </c>
      <c r="O41" s="201">
        <v>1.78</v>
      </c>
      <c r="P41" s="201">
        <v>1.56</v>
      </c>
      <c r="Q41" s="201">
        <v>0.15</v>
      </c>
      <c r="R41" s="201">
        <v>0.38</v>
      </c>
      <c r="S41" s="201">
        <v>0.24</v>
      </c>
      <c r="T41" s="201">
        <v>0</v>
      </c>
      <c r="U41" s="201">
        <v>8.27</v>
      </c>
      <c r="V41" s="201">
        <v>0.19</v>
      </c>
      <c r="W41" s="201">
        <v>0.4</v>
      </c>
      <c r="X41" s="201">
        <v>1.32</v>
      </c>
      <c r="Y41" s="201">
        <v>0</v>
      </c>
      <c r="Z41" s="201">
        <v>2.4900000000000002</v>
      </c>
      <c r="AA41" s="201">
        <v>0</v>
      </c>
      <c r="AB41" s="201">
        <v>0</v>
      </c>
      <c r="AC41" s="201">
        <v>9.26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9.1300000000000008</v>
      </c>
      <c r="AL41" s="201">
        <v>0</v>
      </c>
      <c r="AM41" s="201">
        <v>0</v>
      </c>
      <c r="AN41" s="201">
        <v>0</v>
      </c>
      <c r="AO41" s="201">
        <v>154.80000000000001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10.24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14.2</v>
      </c>
      <c r="K42" s="201">
        <v>40.04</v>
      </c>
      <c r="L42" s="201">
        <v>31.39</v>
      </c>
      <c r="M42" s="201">
        <v>0</v>
      </c>
      <c r="N42" s="201">
        <v>1.06</v>
      </c>
      <c r="O42" s="201">
        <v>1.78</v>
      </c>
      <c r="P42" s="201">
        <v>1.56</v>
      </c>
      <c r="Q42" s="201">
        <v>0.15</v>
      </c>
      <c r="R42" s="201">
        <v>0.38</v>
      </c>
      <c r="S42" s="201">
        <v>0.24</v>
      </c>
      <c r="T42" s="201">
        <v>0</v>
      </c>
      <c r="U42" s="201">
        <v>8.27</v>
      </c>
      <c r="V42" s="201">
        <v>0.19</v>
      </c>
      <c r="W42" s="201">
        <v>0.4</v>
      </c>
      <c r="X42" s="201">
        <v>1.32</v>
      </c>
      <c r="Y42" s="201">
        <v>0</v>
      </c>
      <c r="Z42" s="201">
        <v>2.4900000000000002</v>
      </c>
      <c r="AA42" s="201">
        <v>0</v>
      </c>
      <c r="AB42" s="201">
        <v>0</v>
      </c>
      <c r="AC42" s="201">
        <v>9.26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9.1300000000000008</v>
      </c>
      <c r="AL42" s="201">
        <v>0</v>
      </c>
      <c r="AM42" s="201">
        <v>0</v>
      </c>
      <c r="AN42" s="201">
        <v>0</v>
      </c>
      <c r="AO42" s="201">
        <v>154.80000000000001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10.130000000000001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14.2</v>
      </c>
      <c r="K43" s="201">
        <v>40.04</v>
      </c>
      <c r="L43" s="201">
        <v>31.44</v>
      </c>
      <c r="M43" s="201">
        <v>0</v>
      </c>
      <c r="N43" s="201">
        <v>1.06</v>
      </c>
      <c r="O43" s="201">
        <v>1.78</v>
      </c>
      <c r="P43" s="201">
        <v>1.56</v>
      </c>
      <c r="Q43" s="201">
        <v>0.15</v>
      </c>
      <c r="R43" s="201">
        <v>0.38</v>
      </c>
      <c r="S43" s="201">
        <v>0.24</v>
      </c>
      <c r="T43" s="201">
        <v>0</v>
      </c>
      <c r="U43" s="201">
        <v>8.27</v>
      </c>
      <c r="V43" s="201">
        <v>0.19</v>
      </c>
      <c r="W43" s="201">
        <v>0.4</v>
      </c>
      <c r="X43" s="201">
        <v>1.32</v>
      </c>
      <c r="Y43" s="201">
        <v>0</v>
      </c>
      <c r="Z43" s="201">
        <v>2.4900000000000002</v>
      </c>
      <c r="AA43" s="201">
        <v>0</v>
      </c>
      <c r="AB43" s="201">
        <v>0</v>
      </c>
      <c r="AC43" s="201">
        <v>9.26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9.1300000000000008</v>
      </c>
      <c r="AL43" s="201">
        <v>0</v>
      </c>
      <c r="AM43" s="201">
        <v>0</v>
      </c>
      <c r="AN43" s="201">
        <v>0</v>
      </c>
      <c r="AO43" s="201">
        <v>154.80000000000001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10.130000000000001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14.2</v>
      </c>
      <c r="K44" s="201">
        <v>40.04</v>
      </c>
      <c r="L44" s="201">
        <v>31.44</v>
      </c>
      <c r="M44" s="201">
        <v>0</v>
      </c>
      <c r="N44" s="201">
        <v>1.06</v>
      </c>
      <c r="O44" s="201">
        <v>1.78</v>
      </c>
      <c r="P44" s="201">
        <v>1.56</v>
      </c>
      <c r="Q44" s="201">
        <v>0.15</v>
      </c>
      <c r="R44" s="201">
        <v>0.38</v>
      </c>
      <c r="S44" s="201">
        <v>0.24</v>
      </c>
      <c r="T44" s="201">
        <v>0</v>
      </c>
      <c r="U44" s="201">
        <v>8.27</v>
      </c>
      <c r="V44" s="201">
        <v>0.19</v>
      </c>
      <c r="W44" s="201">
        <v>0.4</v>
      </c>
      <c r="X44" s="201">
        <v>1.32</v>
      </c>
      <c r="Y44" s="201">
        <v>0</v>
      </c>
      <c r="Z44" s="201">
        <v>2.4900000000000002</v>
      </c>
      <c r="AA44" s="201">
        <v>0</v>
      </c>
      <c r="AB44" s="201">
        <v>0</v>
      </c>
      <c r="AC44" s="201">
        <v>9.26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9.1300000000000008</v>
      </c>
      <c r="AL44" s="201">
        <v>0</v>
      </c>
      <c r="AM44" s="201">
        <v>0</v>
      </c>
      <c r="AN44" s="201">
        <v>0</v>
      </c>
      <c r="AO44" s="201">
        <v>154.80000000000001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10.130000000000001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14.2</v>
      </c>
      <c r="K45" s="201">
        <v>74.45</v>
      </c>
      <c r="L45" s="201">
        <v>31.44</v>
      </c>
      <c r="M45" s="201">
        <v>0</v>
      </c>
      <c r="N45" s="201">
        <v>1.06</v>
      </c>
      <c r="O45" s="201">
        <v>1.78</v>
      </c>
      <c r="P45" s="201">
        <v>1.56</v>
      </c>
      <c r="Q45" s="201">
        <v>0.15</v>
      </c>
      <c r="R45" s="201">
        <v>0.38</v>
      </c>
      <c r="S45" s="201">
        <v>0.24</v>
      </c>
      <c r="T45" s="201">
        <v>0</v>
      </c>
      <c r="U45" s="201">
        <v>8.27</v>
      </c>
      <c r="V45" s="201">
        <v>0.4</v>
      </c>
      <c r="W45" s="201">
        <v>0.4</v>
      </c>
      <c r="X45" s="201">
        <v>1.32</v>
      </c>
      <c r="Y45" s="201">
        <v>0</v>
      </c>
      <c r="Z45" s="201">
        <v>2.4900000000000002</v>
      </c>
      <c r="AA45" s="201">
        <v>0</v>
      </c>
      <c r="AB45" s="201">
        <v>0</v>
      </c>
      <c r="AC45" s="201">
        <v>9.26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9.1300000000000008</v>
      </c>
      <c r="AL45" s="201">
        <v>0</v>
      </c>
      <c r="AM45" s="201">
        <v>0</v>
      </c>
      <c r="AN45" s="201">
        <v>0</v>
      </c>
      <c r="AO45" s="201">
        <v>154.80000000000001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10.130000000000001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14.2</v>
      </c>
      <c r="K46" s="201">
        <v>74.45</v>
      </c>
      <c r="L46" s="201">
        <v>31.44</v>
      </c>
      <c r="M46" s="201">
        <v>0</v>
      </c>
      <c r="N46" s="201">
        <v>1.06</v>
      </c>
      <c r="O46" s="201">
        <v>1.78</v>
      </c>
      <c r="P46" s="201">
        <v>1.56</v>
      </c>
      <c r="Q46" s="201">
        <v>0.15</v>
      </c>
      <c r="R46" s="201">
        <v>0.38</v>
      </c>
      <c r="S46" s="201">
        <v>0.24</v>
      </c>
      <c r="T46" s="201">
        <v>0</v>
      </c>
      <c r="U46" s="201">
        <v>8.27</v>
      </c>
      <c r="V46" s="201">
        <v>0.19</v>
      </c>
      <c r="W46" s="201">
        <v>0.4</v>
      </c>
      <c r="X46" s="201">
        <v>1.32</v>
      </c>
      <c r="Y46" s="201">
        <v>0</v>
      </c>
      <c r="Z46" s="201">
        <v>2.4900000000000002</v>
      </c>
      <c r="AA46" s="201">
        <v>0</v>
      </c>
      <c r="AB46" s="201">
        <v>0</v>
      </c>
      <c r="AC46" s="201">
        <v>9.26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9.1300000000000008</v>
      </c>
      <c r="AL46" s="201">
        <v>0</v>
      </c>
      <c r="AM46" s="201">
        <v>0</v>
      </c>
      <c r="AN46" s="201">
        <v>0</v>
      </c>
      <c r="AO46" s="201">
        <v>154.80000000000001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14.2</v>
      </c>
      <c r="K47" s="201">
        <v>74.45</v>
      </c>
      <c r="L47" s="201">
        <v>31.44</v>
      </c>
      <c r="M47" s="201">
        <v>0</v>
      </c>
      <c r="N47" s="201">
        <v>1.06</v>
      </c>
      <c r="O47" s="201">
        <v>1.78</v>
      </c>
      <c r="P47" s="201">
        <v>1.56</v>
      </c>
      <c r="Q47" s="201">
        <v>0.15</v>
      </c>
      <c r="R47" s="201">
        <v>0.38</v>
      </c>
      <c r="S47" s="201">
        <v>0.24</v>
      </c>
      <c r="T47" s="201">
        <v>0</v>
      </c>
      <c r="U47" s="201">
        <v>8.27</v>
      </c>
      <c r="V47" s="201">
        <v>0.19</v>
      </c>
      <c r="W47" s="201">
        <v>0.4</v>
      </c>
      <c r="X47" s="201">
        <v>1.32</v>
      </c>
      <c r="Y47" s="201">
        <v>0</v>
      </c>
      <c r="Z47" s="201">
        <v>2.4900000000000002</v>
      </c>
      <c r="AA47" s="201">
        <v>0</v>
      </c>
      <c r="AB47" s="201">
        <v>0</v>
      </c>
      <c r="AC47" s="201">
        <v>9.26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9.1300000000000008</v>
      </c>
      <c r="AL47" s="201">
        <v>0</v>
      </c>
      <c r="AM47" s="201">
        <v>0</v>
      </c>
      <c r="AN47" s="201">
        <v>0</v>
      </c>
      <c r="AO47" s="201">
        <v>154.80000000000001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14.2</v>
      </c>
      <c r="K48" s="201">
        <v>74.45</v>
      </c>
      <c r="L48" s="201">
        <v>31.44</v>
      </c>
      <c r="M48" s="201">
        <v>0</v>
      </c>
      <c r="N48" s="201">
        <v>1.06</v>
      </c>
      <c r="O48" s="201">
        <v>1.78</v>
      </c>
      <c r="P48" s="201">
        <v>1.56</v>
      </c>
      <c r="Q48" s="201">
        <v>0.15</v>
      </c>
      <c r="R48" s="201">
        <v>0.38</v>
      </c>
      <c r="S48" s="201">
        <v>0.24</v>
      </c>
      <c r="T48" s="201">
        <v>0</v>
      </c>
      <c r="U48" s="201">
        <v>8.27</v>
      </c>
      <c r="V48" s="201">
        <v>0.19</v>
      </c>
      <c r="W48" s="201">
        <v>0.4</v>
      </c>
      <c r="X48" s="201">
        <v>1.32</v>
      </c>
      <c r="Y48" s="201">
        <v>0</v>
      </c>
      <c r="Z48" s="201">
        <v>2.4900000000000002</v>
      </c>
      <c r="AA48" s="201">
        <v>0</v>
      </c>
      <c r="AB48" s="201">
        <v>0</v>
      </c>
      <c r="AC48" s="201">
        <v>9.26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9.1300000000000008</v>
      </c>
      <c r="AL48" s="201">
        <v>0</v>
      </c>
      <c r="AM48" s="201">
        <v>0</v>
      </c>
      <c r="AN48" s="201">
        <v>0</v>
      </c>
      <c r="AO48" s="201">
        <v>154.80000000000001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14.2</v>
      </c>
      <c r="K49" s="201">
        <v>74.45</v>
      </c>
      <c r="L49" s="201">
        <v>31.44</v>
      </c>
      <c r="M49" s="201">
        <v>0</v>
      </c>
      <c r="N49" s="201">
        <v>1.06</v>
      </c>
      <c r="O49" s="201">
        <v>1.78</v>
      </c>
      <c r="P49" s="201">
        <v>1.56</v>
      </c>
      <c r="Q49" s="201">
        <v>0.15</v>
      </c>
      <c r="R49" s="201">
        <v>0.38</v>
      </c>
      <c r="S49" s="201">
        <v>0.24</v>
      </c>
      <c r="T49" s="201">
        <v>0</v>
      </c>
      <c r="U49" s="201">
        <v>8.27</v>
      </c>
      <c r="V49" s="201">
        <v>0.19</v>
      </c>
      <c r="W49" s="201">
        <v>0.4</v>
      </c>
      <c r="X49" s="201">
        <v>1.32</v>
      </c>
      <c r="Y49" s="201">
        <v>0</v>
      </c>
      <c r="Z49" s="201">
        <v>2.4900000000000002</v>
      </c>
      <c r="AA49" s="201">
        <v>0</v>
      </c>
      <c r="AB49" s="201">
        <v>0</v>
      </c>
      <c r="AC49" s="201">
        <v>9.26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9.1300000000000008</v>
      </c>
      <c r="AL49" s="201">
        <v>0</v>
      </c>
      <c r="AM49" s="201">
        <v>0</v>
      </c>
      <c r="AN49" s="201">
        <v>0</v>
      </c>
      <c r="AO49" s="201">
        <v>154.80000000000001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14.2</v>
      </c>
      <c r="K50" s="201">
        <v>74.45</v>
      </c>
      <c r="L50" s="201">
        <v>31.44</v>
      </c>
      <c r="M50" s="201">
        <v>0</v>
      </c>
      <c r="N50" s="201">
        <v>1.06</v>
      </c>
      <c r="O50" s="201">
        <v>1.78</v>
      </c>
      <c r="P50" s="201">
        <v>1.56</v>
      </c>
      <c r="Q50" s="201">
        <v>0.15</v>
      </c>
      <c r="R50" s="201">
        <v>0.38</v>
      </c>
      <c r="S50" s="201">
        <v>0.24</v>
      </c>
      <c r="T50" s="201">
        <v>0</v>
      </c>
      <c r="U50" s="201">
        <v>8.27</v>
      </c>
      <c r="V50" s="201">
        <v>0.19</v>
      </c>
      <c r="W50" s="201">
        <v>0.4</v>
      </c>
      <c r="X50" s="201">
        <v>1.32</v>
      </c>
      <c r="Y50" s="201">
        <v>0</v>
      </c>
      <c r="Z50" s="201">
        <v>2.4900000000000002</v>
      </c>
      <c r="AA50" s="201">
        <v>0</v>
      </c>
      <c r="AB50" s="201">
        <v>0</v>
      </c>
      <c r="AC50" s="201">
        <v>9.26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9.1300000000000008</v>
      </c>
      <c r="AL50" s="201">
        <v>0</v>
      </c>
      <c r="AM50" s="201">
        <v>0</v>
      </c>
      <c r="AN50" s="201">
        <v>0</v>
      </c>
      <c r="AO50" s="201">
        <v>154.80000000000001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10.050000000000001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14.2</v>
      </c>
      <c r="K51" s="201">
        <v>74.45</v>
      </c>
      <c r="L51" s="201">
        <v>31.44</v>
      </c>
      <c r="M51" s="201">
        <v>0</v>
      </c>
      <c r="N51" s="201">
        <v>1.06</v>
      </c>
      <c r="O51" s="201">
        <v>1.78</v>
      </c>
      <c r="P51" s="201">
        <v>1.56</v>
      </c>
      <c r="Q51" s="201">
        <v>0.15</v>
      </c>
      <c r="R51" s="201">
        <v>0.38</v>
      </c>
      <c r="S51" s="201">
        <v>0.23</v>
      </c>
      <c r="T51" s="201">
        <v>0</v>
      </c>
      <c r="U51" s="201">
        <v>8.27</v>
      </c>
      <c r="V51" s="201">
        <v>0.19</v>
      </c>
      <c r="W51" s="201">
        <v>0.4</v>
      </c>
      <c r="X51" s="201">
        <v>1.32</v>
      </c>
      <c r="Y51" s="201">
        <v>0</v>
      </c>
      <c r="Z51" s="201">
        <v>2.4900000000000002</v>
      </c>
      <c r="AA51" s="201">
        <v>0</v>
      </c>
      <c r="AB51" s="201">
        <v>0</v>
      </c>
      <c r="AC51" s="201">
        <v>9.26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9.1300000000000008</v>
      </c>
      <c r="AL51" s="201">
        <v>0</v>
      </c>
      <c r="AM51" s="201">
        <v>0</v>
      </c>
      <c r="AN51" s="201">
        <v>0</v>
      </c>
      <c r="AO51" s="201">
        <v>151.19999999999999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10.050000000000001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14.2</v>
      </c>
      <c r="K52" s="201">
        <v>74.45</v>
      </c>
      <c r="L52" s="201">
        <v>31.44</v>
      </c>
      <c r="M52" s="201">
        <v>0</v>
      </c>
      <c r="N52" s="201">
        <v>1.06</v>
      </c>
      <c r="O52" s="201">
        <v>1.78</v>
      </c>
      <c r="P52" s="201">
        <v>1.56</v>
      </c>
      <c r="Q52" s="201">
        <v>0.15</v>
      </c>
      <c r="R52" s="201">
        <v>0.38</v>
      </c>
      <c r="S52" s="201">
        <v>0.23</v>
      </c>
      <c r="T52" s="201">
        <v>0</v>
      </c>
      <c r="U52" s="201">
        <v>8.27</v>
      </c>
      <c r="V52" s="201">
        <v>0.19</v>
      </c>
      <c r="W52" s="201">
        <v>0.4</v>
      </c>
      <c r="X52" s="201">
        <v>1.32</v>
      </c>
      <c r="Y52" s="201">
        <v>0</v>
      </c>
      <c r="Z52" s="201">
        <v>2.4900000000000002</v>
      </c>
      <c r="AA52" s="201">
        <v>0.8</v>
      </c>
      <c r="AB52" s="201">
        <v>0</v>
      </c>
      <c r="AC52" s="201">
        <v>9.26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9.1300000000000008</v>
      </c>
      <c r="AL52" s="201">
        <v>0</v>
      </c>
      <c r="AM52" s="201">
        <v>0</v>
      </c>
      <c r="AN52" s="201">
        <v>0</v>
      </c>
      <c r="AO52" s="201">
        <v>151.19999999999999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10.050000000000001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14.2</v>
      </c>
      <c r="K53" s="201">
        <v>74.45</v>
      </c>
      <c r="L53" s="201">
        <v>31.44</v>
      </c>
      <c r="M53" s="201">
        <v>0</v>
      </c>
      <c r="N53" s="201">
        <v>1.06</v>
      </c>
      <c r="O53" s="201">
        <v>1.78</v>
      </c>
      <c r="P53" s="201">
        <v>1.56</v>
      </c>
      <c r="Q53" s="201">
        <v>0.15</v>
      </c>
      <c r="R53" s="201">
        <v>0.38</v>
      </c>
      <c r="S53" s="201">
        <v>0.23</v>
      </c>
      <c r="T53" s="201">
        <v>0</v>
      </c>
      <c r="U53" s="201">
        <v>8.27</v>
      </c>
      <c r="V53" s="201">
        <v>0.19</v>
      </c>
      <c r="W53" s="201">
        <v>0.4</v>
      </c>
      <c r="X53" s="201">
        <v>1.32</v>
      </c>
      <c r="Y53" s="201">
        <v>0</v>
      </c>
      <c r="Z53" s="201">
        <v>2.4900000000000002</v>
      </c>
      <c r="AA53" s="201">
        <v>0.8</v>
      </c>
      <c r="AB53" s="201">
        <v>0</v>
      </c>
      <c r="AC53" s="201">
        <v>9.26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9.1300000000000008</v>
      </c>
      <c r="AL53" s="201">
        <v>0</v>
      </c>
      <c r="AM53" s="201">
        <v>0</v>
      </c>
      <c r="AN53" s="201">
        <v>0</v>
      </c>
      <c r="AO53" s="201">
        <v>151.19999999999999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10.050000000000001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14.2</v>
      </c>
      <c r="K54" s="201">
        <v>74.45</v>
      </c>
      <c r="L54" s="201">
        <v>31.44</v>
      </c>
      <c r="M54" s="201">
        <v>0</v>
      </c>
      <c r="N54" s="201">
        <v>1.06</v>
      </c>
      <c r="O54" s="201">
        <v>1.78</v>
      </c>
      <c r="P54" s="201">
        <v>1.56</v>
      </c>
      <c r="Q54" s="201">
        <v>0.15</v>
      </c>
      <c r="R54" s="201">
        <v>0.38</v>
      </c>
      <c r="S54" s="201">
        <v>0.23</v>
      </c>
      <c r="T54" s="201">
        <v>0</v>
      </c>
      <c r="U54" s="201">
        <v>8.27</v>
      </c>
      <c r="V54" s="201">
        <v>0.19</v>
      </c>
      <c r="W54" s="201">
        <v>0.4</v>
      </c>
      <c r="X54" s="201">
        <v>1.32</v>
      </c>
      <c r="Y54" s="201">
        <v>0</v>
      </c>
      <c r="Z54" s="201">
        <v>2.4900000000000002</v>
      </c>
      <c r="AA54" s="201">
        <v>0.8</v>
      </c>
      <c r="AB54" s="201">
        <v>0</v>
      </c>
      <c r="AC54" s="201">
        <v>9.26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9.1300000000000008</v>
      </c>
      <c r="AL54" s="201">
        <v>0</v>
      </c>
      <c r="AM54" s="201">
        <v>0</v>
      </c>
      <c r="AN54" s="201">
        <v>0</v>
      </c>
      <c r="AO54" s="201">
        <v>151.19999999999999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10.050000000000001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14.2</v>
      </c>
      <c r="K55" s="201">
        <v>77.599999999999994</v>
      </c>
      <c r="L55" s="201">
        <v>31.44</v>
      </c>
      <c r="M55" s="201">
        <v>0</v>
      </c>
      <c r="N55" s="201">
        <v>1.06</v>
      </c>
      <c r="O55" s="201">
        <v>1.78</v>
      </c>
      <c r="P55" s="201">
        <v>1.56</v>
      </c>
      <c r="Q55" s="201">
        <v>0.15</v>
      </c>
      <c r="R55" s="201">
        <v>0.38</v>
      </c>
      <c r="S55" s="201">
        <v>0.23</v>
      </c>
      <c r="T55" s="201">
        <v>0</v>
      </c>
      <c r="U55" s="201">
        <v>8.27</v>
      </c>
      <c r="V55" s="201">
        <v>0.19</v>
      </c>
      <c r="W55" s="201">
        <v>0.4</v>
      </c>
      <c r="X55" s="201">
        <v>1.32</v>
      </c>
      <c r="Y55" s="201">
        <v>0</v>
      </c>
      <c r="Z55" s="201">
        <v>2.4900000000000002</v>
      </c>
      <c r="AA55" s="201">
        <v>0.8</v>
      </c>
      <c r="AB55" s="201">
        <v>0</v>
      </c>
      <c r="AC55" s="201">
        <v>9.26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9.1300000000000008</v>
      </c>
      <c r="AL55" s="201">
        <v>0</v>
      </c>
      <c r="AM55" s="201">
        <v>0</v>
      </c>
      <c r="AN55" s="201">
        <v>0</v>
      </c>
      <c r="AO55" s="201">
        <v>151.19999999999999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10.050000000000001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14.2</v>
      </c>
      <c r="K56" s="201">
        <v>77.599999999999994</v>
      </c>
      <c r="L56" s="201">
        <v>31.44</v>
      </c>
      <c r="M56" s="201">
        <v>0</v>
      </c>
      <c r="N56" s="201">
        <v>1.06</v>
      </c>
      <c r="O56" s="201">
        <v>1.78</v>
      </c>
      <c r="P56" s="201">
        <v>1.56</v>
      </c>
      <c r="Q56" s="201">
        <v>0.15</v>
      </c>
      <c r="R56" s="201">
        <v>0.38</v>
      </c>
      <c r="S56" s="201">
        <v>0.23</v>
      </c>
      <c r="T56" s="201">
        <v>0</v>
      </c>
      <c r="U56" s="201">
        <v>8.27</v>
      </c>
      <c r="V56" s="201">
        <v>0.19</v>
      </c>
      <c r="W56" s="201">
        <v>0.4</v>
      </c>
      <c r="X56" s="201">
        <v>1.32</v>
      </c>
      <c r="Y56" s="201">
        <v>0</v>
      </c>
      <c r="Z56" s="201">
        <v>2.4900000000000002</v>
      </c>
      <c r="AA56" s="201">
        <v>0.8</v>
      </c>
      <c r="AB56" s="201">
        <v>0</v>
      </c>
      <c r="AC56" s="201">
        <v>9.26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9.1300000000000008</v>
      </c>
      <c r="AL56" s="201">
        <v>0</v>
      </c>
      <c r="AM56" s="201">
        <v>0</v>
      </c>
      <c r="AN56" s="201">
        <v>0</v>
      </c>
      <c r="AO56" s="201">
        <v>151.19999999999999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10.050000000000001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14.2</v>
      </c>
      <c r="K57" s="201">
        <v>77.599999999999994</v>
      </c>
      <c r="L57" s="201">
        <v>31.44</v>
      </c>
      <c r="M57" s="201">
        <v>0</v>
      </c>
      <c r="N57" s="201">
        <v>1.06</v>
      </c>
      <c r="O57" s="201">
        <v>1.78</v>
      </c>
      <c r="P57" s="201">
        <v>5.42</v>
      </c>
      <c r="Q57" s="201">
        <v>0.15</v>
      </c>
      <c r="R57" s="201">
        <v>0.38</v>
      </c>
      <c r="S57" s="201">
        <v>0.23</v>
      </c>
      <c r="T57" s="201">
        <v>0</v>
      </c>
      <c r="U57" s="201">
        <v>8.27</v>
      </c>
      <c r="V57" s="201">
        <v>0.19</v>
      </c>
      <c r="W57" s="201">
        <v>0.4</v>
      </c>
      <c r="X57" s="201">
        <v>1.32</v>
      </c>
      <c r="Y57" s="201">
        <v>0</v>
      </c>
      <c r="Z57" s="201">
        <v>2.4900000000000002</v>
      </c>
      <c r="AA57" s="201">
        <v>0.8</v>
      </c>
      <c r="AB57" s="201">
        <v>0</v>
      </c>
      <c r="AC57" s="201">
        <v>9.26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9.1300000000000008</v>
      </c>
      <c r="AL57" s="201">
        <v>0</v>
      </c>
      <c r="AM57" s="201">
        <v>0</v>
      </c>
      <c r="AN57" s="201">
        <v>0</v>
      </c>
      <c r="AO57" s="201">
        <v>151.19999999999999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10.050000000000001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14.2</v>
      </c>
      <c r="K58" s="201">
        <v>77.599999999999994</v>
      </c>
      <c r="L58" s="201">
        <v>31.59</v>
      </c>
      <c r="M58" s="201">
        <v>0</v>
      </c>
      <c r="N58" s="201">
        <v>1.04</v>
      </c>
      <c r="O58" s="201">
        <v>1.74</v>
      </c>
      <c r="P58" s="201">
        <v>5.35</v>
      </c>
      <c r="Q58" s="201">
        <v>0.15</v>
      </c>
      <c r="R58" s="201">
        <v>0.38</v>
      </c>
      <c r="S58" s="201">
        <v>0.23</v>
      </c>
      <c r="T58" s="201">
        <v>0</v>
      </c>
      <c r="U58" s="201">
        <v>8.27</v>
      </c>
      <c r="V58" s="201">
        <v>0.19</v>
      </c>
      <c r="W58" s="201">
        <v>0.4</v>
      </c>
      <c r="X58" s="201">
        <v>1.31</v>
      </c>
      <c r="Y58" s="201">
        <v>0</v>
      </c>
      <c r="Z58" s="201">
        <v>2.4900000000000002</v>
      </c>
      <c r="AA58" s="201">
        <v>0.8</v>
      </c>
      <c r="AB58" s="201">
        <v>0</v>
      </c>
      <c r="AC58" s="201">
        <v>9.26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9.1300000000000008</v>
      </c>
      <c r="AL58" s="201">
        <v>0</v>
      </c>
      <c r="AM58" s="201">
        <v>0</v>
      </c>
      <c r="AN58" s="201">
        <v>0</v>
      </c>
      <c r="AO58" s="201">
        <v>151.19999999999999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10.050000000000001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14.2</v>
      </c>
      <c r="K59" s="201">
        <v>29.1</v>
      </c>
      <c r="L59" s="201">
        <v>31.59</v>
      </c>
      <c r="M59" s="201">
        <v>0</v>
      </c>
      <c r="N59" s="201">
        <v>1.04</v>
      </c>
      <c r="O59" s="201">
        <v>1.74</v>
      </c>
      <c r="P59" s="201">
        <v>4.0999999999999996</v>
      </c>
      <c r="Q59" s="201">
        <v>0.15</v>
      </c>
      <c r="R59" s="201">
        <v>0.38</v>
      </c>
      <c r="S59" s="201">
        <v>0.24</v>
      </c>
      <c r="T59" s="201">
        <v>0</v>
      </c>
      <c r="U59" s="201">
        <v>8.27</v>
      </c>
      <c r="V59" s="201">
        <v>0.19</v>
      </c>
      <c r="W59" s="201">
        <v>0.4</v>
      </c>
      <c r="X59" s="201">
        <v>1.31</v>
      </c>
      <c r="Y59" s="201">
        <v>0</v>
      </c>
      <c r="Z59" s="201">
        <v>2.4900000000000002</v>
      </c>
      <c r="AA59" s="201">
        <v>0.81</v>
      </c>
      <c r="AB59" s="201">
        <v>0</v>
      </c>
      <c r="AC59" s="201">
        <v>9.26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9.1300000000000008</v>
      </c>
      <c r="AL59" s="201">
        <v>0</v>
      </c>
      <c r="AM59" s="201">
        <v>0</v>
      </c>
      <c r="AN59" s="201">
        <v>0</v>
      </c>
      <c r="AO59" s="201">
        <v>151.19999999999999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10.050000000000001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14.2</v>
      </c>
      <c r="K60" s="201">
        <v>29.1</v>
      </c>
      <c r="L60" s="201">
        <v>31.59</v>
      </c>
      <c r="M60" s="201">
        <v>0</v>
      </c>
      <c r="N60" s="201">
        <v>1.04</v>
      </c>
      <c r="O60" s="201">
        <v>1.74</v>
      </c>
      <c r="P60" s="201">
        <v>4.0999999999999996</v>
      </c>
      <c r="Q60" s="201">
        <v>0.15</v>
      </c>
      <c r="R60" s="201">
        <v>0.38</v>
      </c>
      <c r="S60" s="201">
        <v>0.24</v>
      </c>
      <c r="T60" s="201">
        <v>0</v>
      </c>
      <c r="U60" s="201">
        <v>8.27</v>
      </c>
      <c r="V60" s="201">
        <v>0.19</v>
      </c>
      <c r="W60" s="201">
        <v>0.4</v>
      </c>
      <c r="X60" s="201">
        <v>1.31</v>
      </c>
      <c r="Y60" s="201">
        <v>0</v>
      </c>
      <c r="Z60" s="201">
        <v>2.4900000000000002</v>
      </c>
      <c r="AA60" s="201">
        <v>0.81</v>
      </c>
      <c r="AB60" s="201">
        <v>0</v>
      </c>
      <c r="AC60" s="201">
        <v>9.26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9.1300000000000008</v>
      </c>
      <c r="AL60" s="201">
        <v>0</v>
      </c>
      <c r="AM60" s="201">
        <v>0</v>
      </c>
      <c r="AN60" s="201">
        <v>0</v>
      </c>
      <c r="AO60" s="201">
        <v>151.19999999999999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14.2</v>
      </c>
      <c r="K61" s="201">
        <v>35.44</v>
      </c>
      <c r="L61" s="201">
        <v>19.88</v>
      </c>
      <c r="M61" s="201">
        <v>0</v>
      </c>
      <c r="N61" s="201">
        <v>1.04</v>
      </c>
      <c r="O61" s="201">
        <v>1.74</v>
      </c>
      <c r="P61" s="201">
        <v>4.0999999999999996</v>
      </c>
      <c r="Q61" s="201">
        <v>1.25</v>
      </c>
      <c r="R61" s="201">
        <v>0.38</v>
      </c>
      <c r="S61" s="201">
        <v>0.24</v>
      </c>
      <c r="T61" s="201">
        <v>0</v>
      </c>
      <c r="U61" s="201">
        <v>8.27</v>
      </c>
      <c r="V61" s="201">
        <v>0.19</v>
      </c>
      <c r="W61" s="201">
        <v>0.4</v>
      </c>
      <c r="X61" s="201">
        <v>1.31</v>
      </c>
      <c r="Y61" s="201">
        <v>0</v>
      </c>
      <c r="Z61" s="201">
        <v>2.4900000000000002</v>
      </c>
      <c r="AA61" s="201">
        <v>0.81</v>
      </c>
      <c r="AB61" s="201">
        <v>0</v>
      </c>
      <c r="AC61" s="201">
        <v>9.26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9.1300000000000008</v>
      </c>
      <c r="AL61" s="201">
        <v>0</v>
      </c>
      <c r="AM61" s="201">
        <v>0</v>
      </c>
      <c r="AN61" s="201">
        <v>0</v>
      </c>
      <c r="AO61" s="201">
        <v>151.19999999999999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14.2</v>
      </c>
      <c r="K62" s="201">
        <v>37.1</v>
      </c>
      <c r="L62" s="201">
        <v>12.29</v>
      </c>
      <c r="M62" s="201">
        <v>0</v>
      </c>
      <c r="N62" s="201">
        <v>1.04</v>
      </c>
      <c r="O62" s="201">
        <v>1.74</v>
      </c>
      <c r="P62" s="201">
        <v>4.0999999999999996</v>
      </c>
      <c r="Q62" s="201">
        <v>1.66</v>
      </c>
      <c r="R62" s="201">
        <v>0.38</v>
      </c>
      <c r="S62" s="201">
        <v>0.24</v>
      </c>
      <c r="T62" s="201">
        <v>0</v>
      </c>
      <c r="U62" s="201">
        <v>8.27</v>
      </c>
      <c r="V62" s="201">
        <v>0.19</v>
      </c>
      <c r="W62" s="201">
        <v>0.4</v>
      </c>
      <c r="X62" s="201">
        <v>1.31</v>
      </c>
      <c r="Y62" s="201">
        <v>0</v>
      </c>
      <c r="Z62" s="201">
        <v>2.4900000000000002</v>
      </c>
      <c r="AA62" s="201">
        <v>0.81</v>
      </c>
      <c r="AB62" s="201">
        <v>0</v>
      </c>
      <c r="AC62" s="201">
        <v>9.26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9.1300000000000008</v>
      </c>
      <c r="AL62" s="201">
        <v>0</v>
      </c>
      <c r="AM62" s="201">
        <v>0</v>
      </c>
      <c r="AN62" s="201">
        <v>0</v>
      </c>
      <c r="AO62" s="201">
        <v>151.19999999999999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14.2</v>
      </c>
      <c r="K63" s="201">
        <v>11.82</v>
      </c>
      <c r="L63" s="201">
        <v>2.29</v>
      </c>
      <c r="M63" s="201">
        <v>0</v>
      </c>
      <c r="N63" s="201">
        <v>1.04</v>
      </c>
      <c r="O63" s="201">
        <v>1.74</v>
      </c>
      <c r="P63" s="201">
        <v>4.0999999999999996</v>
      </c>
      <c r="Q63" s="201">
        <v>1.34</v>
      </c>
      <c r="R63" s="201">
        <v>0.38</v>
      </c>
      <c r="S63" s="201">
        <v>0.24</v>
      </c>
      <c r="T63" s="201">
        <v>0</v>
      </c>
      <c r="U63" s="201">
        <v>8.27</v>
      </c>
      <c r="V63" s="201">
        <v>0.19</v>
      </c>
      <c r="W63" s="201">
        <v>0.4</v>
      </c>
      <c r="X63" s="201">
        <v>1.31</v>
      </c>
      <c r="Y63" s="201">
        <v>0</v>
      </c>
      <c r="Z63" s="201">
        <v>2.4900000000000002</v>
      </c>
      <c r="AA63" s="201">
        <v>0.81</v>
      </c>
      <c r="AB63" s="201">
        <v>0</v>
      </c>
      <c r="AC63" s="201">
        <v>9.26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9.1300000000000008</v>
      </c>
      <c r="AL63" s="201">
        <v>0</v>
      </c>
      <c r="AM63" s="201">
        <v>0</v>
      </c>
      <c r="AN63" s="201">
        <v>0</v>
      </c>
      <c r="AO63" s="201">
        <v>151.19999999999999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14.2</v>
      </c>
      <c r="K64" s="201">
        <v>5.76</v>
      </c>
      <c r="L64" s="201">
        <v>2.29</v>
      </c>
      <c r="M64" s="201">
        <v>0</v>
      </c>
      <c r="N64" s="201">
        <v>1.04</v>
      </c>
      <c r="O64" s="201">
        <v>1.74</v>
      </c>
      <c r="P64" s="201">
        <v>4.0999999999999996</v>
      </c>
      <c r="Q64" s="201">
        <v>1.34</v>
      </c>
      <c r="R64" s="201">
        <v>0.38</v>
      </c>
      <c r="S64" s="201">
        <v>0.24</v>
      </c>
      <c r="T64" s="201">
        <v>0</v>
      </c>
      <c r="U64" s="201">
        <v>8.27</v>
      </c>
      <c r="V64" s="201">
        <v>0.19</v>
      </c>
      <c r="W64" s="201">
        <v>0.4</v>
      </c>
      <c r="X64" s="201">
        <v>1.31</v>
      </c>
      <c r="Y64" s="201">
        <v>0</v>
      </c>
      <c r="Z64" s="201">
        <v>2.4900000000000002</v>
      </c>
      <c r="AA64" s="201">
        <v>0.81</v>
      </c>
      <c r="AB64" s="201">
        <v>0</v>
      </c>
      <c r="AC64" s="201">
        <v>9.26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9.1300000000000008</v>
      </c>
      <c r="AL64" s="201">
        <v>0</v>
      </c>
      <c r="AM64" s="201">
        <v>0</v>
      </c>
      <c r="AN64" s="201">
        <v>0</v>
      </c>
      <c r="AO64" s="201">
        <v>151.19999999999999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14.2</v>
      </c>
      <c r="K65" s="201">
        <v>5.76</v>
      </c>
      <c r="L65" s="201">
        <v>2.29</v>
      </c>
      <c r="M65" s="201">
        <v>0</v>
      </c>
      <c r="N65" s="201">
        <v>1.04</v>
      </c>
      <c r="O65" s="201">
        <v>1.74</v>
      </c>
      <c r="P65" s="201">
        <v>4.0999999999999996</v>
      </c>
      <c r="Q65" s="201">
        <v>1.34</v>
      </c>
      <c r="R65" s="201">
        <v>0.38</v>
      </c>
      <c r="S65" s="201">
        <v>0.24</v>
      </c>
      <c r="T65" s="201">
        <v>0</v>
      </c>
      <c r="U65" s="201">
        <v>8.27</v>
      </c>
      <c r="V65" s="201">
        <v>0.19</v>
      </c>
      <c r="W65" s="201">
        <v>0.4</v>
      </c>
      <c r="X65" s="201">
        <v>1.31</v>
      </c>
      <c r="Y65" s="201">
        <v>0</v>
      </c>
      <c r="Z65" s="201">
        <v>2.4900000000000002</v>
      </c>
      <c r="AA65" s="201">
        <v>0.81</v>
      </c>
      <c r="AB65" s="201">
        <v>0</v>
      </c>
      <c r="AC65" s="201">
        <v>9.26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9.1300000000000008</v>
      </c>
      <c r="AL65" s="201">
        <v>0</v>
      </c>
      <c r="AM65" s="201">
        <v>0</v>
      </c>
      <c r="AN65" s="201">
        <v>0</v>
      </c>
      <c r="AO65" s="201">
        <v>151.19999999999999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14.2</v>
      </c>
      <c r="K66" s="201">
        <v>5.76</v>
      </c>
      <c r="L66" s="201">
        <v>2.29</v>
      </c>
      <c r="M66" s="201">
        <v>0</v>
      </c>
      <c r="N66" s="201">
        <v>1.04</v>
      </c>
      <c r="O66" s="201">
        <v>1.74</v>
      </c>
      <c r="P66" s="201">
        <v>4.0999999999999996</v>
      </c>
      <c r="Q66" s="201">
        <v>1.34</v>
      </c>
      <c r="R66" s="201">
        <v>0.38</v>
      </c>
      <c r="S66" s="201">
        <v>0.24</v>
      </c>
      <c r="T66" s="201">
        <v>0</v>
      </c>
      <c r="U66" s="201">
        <v>8.27</v>
      </c>
      <c r="V66" s="201">
        <v>0.19</v>
      </c>
      <c r="W66" s="201">
        <v>0.4</v>
      </c>
      <c r="X66" s="201">
        <v>1.31</v>
      </c>
      <c r="Y66" s="201">
        <v>0</v>
      </c>
      <c r="Z66" s="201">
        <v>2.4900000000000002</v>
      </c>
      <c r="AA66" s="201">
        <v>0.81</v>
      </c>
      <c r="AB66" s="201">
        <v>0</v>
      </c>
      <c r="AC66" s="201">
        <v>9.26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9.1300000000000008</v>
      </c>
      <c r="AL66" s="201">
        <v>0</v>
      </c>
      <c r="AM66" s="201">
        <v>0</v>
      </c>
      <c r="AN66" s="201">
        <v>0</v>
      </c>
      <c r="AO66" s="201">
        <v>151.19999999999999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14.2</v>
      </c>
      <c r="K67" s="201">
        <v>5.76</v>
      </c>
      <c r="L67" s="201">
        <v>2.29</v>
      </c>
      <c r="M67" s="201">
        <v>0</v>
      </c>
      <c r="N67" s="201">
        <v>1.04</v>
      </c>
      <c r="O67" s="201">
        <v>1.74</v>
      </c>
      <c r="P67" s="201">
        <v>4.0999999999999996</v>
      </c>
      <c r="Q67" s="201">
        <v>1.34</v>
      </c>
      <c r="R67" s="201">
        <v>0.38</v>
      </c>
      <c r="S67" s="201">
        <v>0.24</v>
      </c>
      <c r="T67" s="201">
        <v>0</v>
      </c>
      <c r="U67" s="201">
        <v>8.27</v>
      </c>
      <c r="V67" s="201">
        <v>0.19</v>
      </c>
      <c r="W67" s="201">
        <v>0.4</v>
      </c>
      <c r="X67" s="201">
        <v>1.31</v>
      </c>
      <c r="Y67" s="201">
        <v>0</v>
      </c>
      <c r="Z67" s="201">
        <v>2.4900000000000002</v>
      </c>
      <c r="AA67" s="201">
        <v>0.81</v>
      </c>
      <c r="AB67" s="201">
        <v>0</v>
      </c>
      <c r="AC67" s="201">
        <v>9.26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9.1300000000000008</v>
      </c>
      <c r="AL67" s="201">
        <v>0</v>
      </c>
      <c r="AM67" s="201">
        <v>0</v>
      </c>
      <c r="AN67" s="201">
        <v>0</v>
      </c>
      <c r="AO67" s="201">
        <v>151.19999999999999</v>
      </c>
      <c r="AP67" s="201">
        <v>5.4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14.2</v>
      </c>
      <c r="K68" s="201">
        <v>5.76</v>
      </c>
      <c r="L68" s="201">
        <v>2.29</v>
      </c>
      <c r="M68" s="201">
        <v>0</v>
      </c>
      <c r="N68" s="201">
        <v>1.04</v>
      </c>
      <c r="O68" s="201">
        <v>1.74</v>
      </c>
      <c r="P68" s="201">
        <v>4.0999999999999996</v>
      </c>
      <c r="Q68" s="201">
        <v>1.34</v>
      </c>
      <c r="R68" s="201">
        <v>0.38</v>
      </c>
      <c r="S68" s="201">
        <v>0.24</v>
      </c>
      <c r="T68" s="201">
        <v>0</v>
      </c>
      <c r="U68" s="201">
        <v>8.27</v>
      </c>
      <c r="V68" s="201">
        <v>0.19</v>
      </c>
      <c r="W68" s="201">
        <v>0.4</v>
      </c>
      <c r="X68" s="201">
        <v>1.31</v>
      </c>
      <c r="Y68" s="201">
        <v>0</v>
      </c>
      <c r="Z68" s="201">
        <v>2.4900000000000002</v>
      </c>
      <c r="AA68" s="201">
        <v>0.81</v>
      </c>
      <c r="AB68" s="201">
        <v>0</v>
      </c>
      <c r="AC68" s="201">
        <v>9.26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9.1300000000000008</v>
      </c>
      <c r="AL68" s="201">
        <v>0</v>
      </c>
      <c r="AM68" s="201">
        <v>0</v>
      </c>
      <c r="AN68" s="201">
        <v>0</v>
      </c>
      <c r="AO68" s="201">
        <v>151.19999999999999</v>
      </c>
      <c r="AP68" s="201">
        <v>5.4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14.2</v>
      </c>
      <c r="K69" s="201">
        <v>5.76</v>
      </c>
      <c r="L69" s="201">
        <v>2.29</v>
      </c>
      <c r="M69" s="201">
        <v>0</v>
      </c>
      <c r="N69" s="201">
        <v>1.04</v>
      </c>
      <c r="O69" s="201">
        <v>1.74</v>
      </c>
      <c r="P69" s="201">
        <v>1.59</v>
      </c>
      <c r="Q69" s="201">
        <v>1.34</v>
      </c>
      <c r="R69" s="201">
        <v>0.38</v>
      </c>
      <c r="S69" s="201">
        <v>0.24</v>
      </c>
      <c r="T69" s="201">
        <v>0</v>
      </c>
      <c r="U69" s="201">
        <v>8.27</v>
      </c>
      <c r="V69" s="201">
        <v>0.19</v>
      </c>
      <c r="W69" s="201">
        <v>0.4</v>
      </c>
      <c r="X69" s="201">
        <v>1.31</v>
      </c>
      <c r="Y69" s="201">
        <v>0</v>
      </c>
      <c r="Z69" s="201">
        <v>2.4900000000000002</v>
      </c>
      <c r="AA69" s="201">
        <v>0.81</v>
      </c>
      <c r="AB69" s="201">
        <v>0</v>
      </c>
      <c r="AC69" s="201">
        <v>9.26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9.1300000000000008</v>
      </c>
      <c r="AL69" s="201">
        <v>0</v>
      </c>
      <c r="AM69" s="201">
        <v>0</v>
      </c>
      <c r="AN69" s="201">
        <v>0</v>
      </c>
      <c r="AO69" s="201">
        <v>151.19999999999999</v>
      </c>
      <c r="AP69" s="201">
        <v>5.4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9.9499999999999993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14.2</v>
      </c>
      <c r="K70" s="201">
        <v>5.76</v>
      </c>
      <c r="L70" s="201">
        <v>2.29</v>
      </c>
      <c r="M70" s="201">
        <v>0</v>
      </c>
      <c r="N70" s="201">
        <v>1.04</v>
      </c>
      <c r="O70" s="201">
        <v>1.74</v>
      </c>
      <c r="P70" s="201">
        <v>1.59</v>
      </c>
      <c r="Q70" s="201">
        <v>1.34</v>
      </c>
      <c r="R70" s="201">
        <v>0.38</v>
      </c>
      <c r="S70" s="201">
        <v>0.24</v>
      </c>
      <c r="T70" s="201">
        <v>0</v>
      </c>
      <c r="U70" s="201">
        <v>8.27</v>
      </c>
      <c r="V70" s="201">
        <v>0.19</v>
      </c>
      <c r="W70" s="201">
        <v>0.4</v>
      </c>
      <c r="X70" s="201">
        <v>1.31</v>
      </c>
      <c r="Y70" s="201">
        <v>0</v>
      </c>
      <c r="Z70" s="201">
        <v>2.4900000000000002</v>
      </c>
      <c r="AA70" s="201">
        <v>0.81</v>
      </c>
      <c r="AB70" s="201">
        <v>0</v>
      </c>
      <c r="AC70" s="201">
        <v>9.26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9.1300000000000008</v>
      </c>
      <c r="AL70" s="201">
        <v>0</v>
      </c>
      <c r="AM70" s="201">
        <v>0</v>
      </c>
      <c r="AN70" s="201">
        <v>0</v>
      </c>
      <c r="AO70" s="201">
        <v>151.19999999999999</v>
      </c>
      <c r="AP70" s="201">
        <v>5.4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9.9499999999999993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14.2</v>
      </c>
      <c r="K71" s="201">
        <v>5.76</v>
      </c>
      <c r="L71" s="201">
        <v>17.12</v>
      </c>
      <c r="M71" s="201">
        <v>0</v>
      </c>
      <c r="N71" s="201">
        <v>1.04</v>
      </c>
      <c r="O71" s="201">
        <v>1.74</v>
      </c>
      <c r="P71" s="201">
        <v>1.59</v>
      </c>
      <c r="Q71" s="201">
        <v>1.34</v>
      </c>
      <c r="R71" s="201">
        <v>0.38</v>
      </c>
      <c r="S71" s="201">
        <v>0.24</v>
      </c>
      <c r="T71" s="201">
        <v>0</v>
      </c>
      <c r="U71" s="201">
        <v>8.27</v>
      </c>
      <c r="V71" s="201">
        <v>0.19</v>
      </c>
      <c r="W71" s="201">
        <v>0.4</v>
      </c>
      <c r="X71" s="201">
        <v>1.31</v>
      </c>
      <c r="Y71" s="201">
        <v>0</v>
      </c>
      <c r="Z71" s="201">
        <v>2.4900000000000002</v>
      </c>
      <c r="AA71" s="201">
        <v>0.81</v>
      </c>
      <c r="AB71" s="201">
        <v>0</v>
      </c>
      <c r="AC71" s="201">
        <v>9.26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9.1300000000000008</v>
      </c>
      <c r="AL71" s="201">
        <v>0</v>
      </c>
      <c r="AM71" s="201">
        <v>0</v>
      </c>
      <c r="AN71" s="201">
        <v>0</v>
      </c>
      <c r="AO71" s="201">
        <v>151.19999999999999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9.9499999999999993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14.2</v>
      </c>
      <c r="K72" s="201">
        <v>5.76</v>
      </c>
      <c r="L72" s="201">
        <v>17.12</v>
      </c>
      <c r="M72" s="201">
        <v>0</v>
      </c>
      <c r="N72" s="201">
        <v>1.04</v>
      </c>
      <c r="O72" s="201">
        <v>1.74</v>
      </c>
      <c r="P72" s="201">
        <v>1.59</v>
      </c>
      <c r="Q72" s="201">
        <v>1.34</v>
      </c>
      <c r="R72" s="201">
        <v>0.38</v>
      </c>
      <c r="S72" s="201">
        <v>0.24</v>
      </c>
      <c r="T72" s="201">
        <v>0</v>
      </c>
      <c r="U72" s="201">
        <v>8.27</v>
      </c>
      <c r="V72" s="201">
        <v>0.19</v>
      </c>
      <c r="W72" s="201">
        <v>0.4</v>
      </c>
      <c r="X72" s="201">
        <v>1.31</v>
      </c>
      <c r="Y72" s="201">
        <v>0</v>
      </c>
      <c r="Z72" s="201">
        <v>2.4900000000000002</v>
      </c>
      <c r="AA72" s="201">
        <v>0.81</v>
      </c>
      <c r="AB72" s="201">
        <v>0</v>
      </c>
      <c r="AC72" s="201">
        <v>9.26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9.1300000000000008</v>
      </c>
      <c r="AL72" s="201">
        <v>0</v>
      </c>
      <c r="AM72" s="201">
        <v>0</v>
      </c>
      <c r="AN72" s="201">
        <v>0</v>
      </c>
      <c r="AO72" s="201">
        <v>151.19999999999999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9.9499999999999993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14.2</v>
      </c>
      <c r="K73" s="201">
        <v>5.76</v>
      </c>
      <c r="L73" s="201">
        <v>21.94</v>
      </c>
      <c r="M73" s="201">
        <v>0</v>
      </c>
      <c r="N73" s="201">
        <v>1.04</v>
      </c>
      <c r="O73" s="201">
        <v>1.74</v>
      </c>
      <c r="P73" s="201">
        <v>1.59</v>
      </c>
      <c r="Q73" s="201">
        <v>1.34</v>
      </c>
      <c r="R73" s="201">
        <v>0.38</v>
      </c>
      <c r="S73" s="201">
        <v>0.24</v>
      </c>
      <c r="T73" s="201">
        <v>0</v>
      </c>
      <c r="U73" s="201">
        <v>8.27</v>
      </c>
      <c r="V73" s="201">
        <v>0.19</v>
      </c>
      <c r="W73" s="201">
        <v>0.4</v>
      </c>
      <c r="X73" s="201">
        <v>1.31</v>
      </c>
      <c r="Y73" s="201">
        <v>0</v>
      </c>
      <c r="Z73" s="201">
        <v>2.4900000000000002</v>
      </c>
      <c r="AA73" s="201">
        <v>0.81</v>
      </c>
      <c r="AB73" s="201">
        <v>0</v>
      </c>
      <c r="AC73" s="201">
        <v>9.26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9.1300000000000008</v>
      </c>
      <c r="AL73" s="201">
        <v>0</v>
      </c>
      <c r="AM73" s="201">
        <v>0</v>
      </c>
      <c r="AN73" s="201">
        <v>0</v>
      </c>
      <c r="AO73" s="201">
        <v>151.19999999999999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9.9499999999999993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14.2</v>
      </c>
      <c r="K74" s="201">
        <v>5.76</v>
      </c>
      <c r="L74" s="201">
        <v>31.59</v>
      </c>
      <c r="M74" s="201">
        <v>0</v>
      </c>
      <c r="N74" s="201">
        <v>1.04</v>
      </c>
      <c r="O74" s="201">
        <v>1.74</v>
      </c>
      <c r="P74" s="201">
        <v>1.59</v>
      </c>
      <c r="Q74" s="201">
        <v>1.34</v>
      </c>
      <c r="R74" s="201">
        <v>0.38</v>
      </c>
      <c r="S74" s="201">
        <v>0.24</v>
      </c>
      <c r="T74" s="201">
        <v>0</v>
      </c>
      <c r="U74" s="201">
        <v>8.27</v>
      </c>
      <c r="V74" s="201">
        <v>0.19</v>
      </c>
      <c r="W74" s="201">
        <v>0.4</v>
      </c>
      <c r="X74" s="201">
        <v>1.31</v>
      </c>
      <c r="Y74" s="201">
        <v>0</v>
      </c>
      <c r="Z74" s="201">
        <v>2.4900000000000002</v>
      </c>
      <c r="AA74" s="201">
        <v>0.81</v>
      </c>
      <c r="AB74" s="201">
        <v>0</v>
      </c>
      <c r="AC74" s="201">
        <v>9.26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9.1300000000000008</v>
      </c>
      <c r="AL74" s="201">
        <v>0</v>
      </c>
      <c r="AM74" s="201">
        <v>0</v>
      </c>
      <c r="AN74" s="201">
        <v>0</v>
      </c>
      <c r="AO74" s="201">
        <v>151.19999999999999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9.9499999999999993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14.2</v>
      </c>
      <c r="K75" s="201">
        <v>5.76</v>
      </c>
      <c r="L75" s="201">
        <v>30.36</v>
      </c>
      <c r="M75" s="201">
        <v>0</v>
      </c>
      <c r="N75" s="201">
        <v>1.04</v>
      </c>
      <c r="O75" s="201">
        <v>1.74</v>
      </c>
      <c r="P75" s="201">
        <v>1.59</v>
      </c>
      <c r="Q75" s="201">
        <v>1.34</v>
      </c>
      <c r="R75" s="201">
        <v>0.38</v>
      </c>
      <c r="S75" s="201">
        <v>0.24</v>
      </c>
      <c r="T75" s="201">
        <v>0</v>
      </c>
      <c r="U75" s="201">
        <v>8.27</v>
      </c>
      <c r="V75" s="201">
        <v>0.19</v>
      </c>
      <c r="W75" s="201">
        <v>0.4</v>
      </c>
      <c r="X75" s="201">
        <v>1.31</v>
      </c>
      <c r="Y75" s="201">
        <v>0</v>
      </c>
      <c r="Z75" s="201">
        <v>2.4900000000000002</v>
      </c>
      <c r="AA75" s="201">
        <v>0.81</v>
      </c>
      <c r="AB75" s="201">
        <v>0</v>
      </c>
      <c r="AC75" s="201">
        <v>9.7200000000000006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9.1300000000000008</v>
      </c>
      <c r="AL75" s="201">
        <v>0</v>
      </c>
      <c r="AM75" s="201">
        <v>0</v>
      </c>
      <c r="AN75" s="201">
        <v>0</v>
      </c>
      <c r="AO75" s="201">
        <v>151.19999999999999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14.2</v>
      </c>
      <c r="K76" s="201">
        <v>5.76</v>
      </c>
      <c r="L76" s="201">
        <v>31.59</v>
      </c>
      <c r="M76" s="201">
        <v>0</v>
      </c>
      <c r="N76" s="201">
        <v>1.04</v>
      </c>
      <c r="O76" s="201">
        <v>1.74</v>
      </c>
      <c r="P76" s="201">
        <v>1.59</v>
      </c>
      <c r="Q76" s="201">
        <v>1.34</v>
      </c>
      <c r="R76" s="201">
        <v>0.38</v>
      </c>
      <c r="S76" s="201">
        <v>0.24</v>
      </c>
      <c r="T76" s="201">
        <v>0</v>
      </c>
      <c r="U76" s="201">
        <v>8.27</v>
      </c>
      <c r="V76" s="201">
        <v>0.19</v>
      </c>
      <c r="W76" s="201">
        <v>0.25</v>
      </c>
      <c r="X76" s="201">
        <v>1.31</v>
      </c>
      <c r="Y76" s="201">
        <v>0</v>
      </c>
      <c r="Z76" s="201">
        <v>2.4900000000000002</v>
      </c>
      <c r="AA76" s="201">
        <v>0.81</v>
      </c>
      <c r="AB76" s="201">
        <v>0</v>
      </c>
      <c r="AC76" s="201">
        <v>9.7200000000000006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9.1300000000000008</v>
      </c>
      <c r="AL76" s="201">
        <v>0</v>
      </c>
      <c r="AM76" s="201">
        <v>0</v>
      </c>
      <c r="AN76" s="201">
        <v>0</v>
      </c>
      <c r="AO76" s="201">
        <v>151.19999999999999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14.2</v>
      </c>
      <c r="K77" s="201">
        <v>5.76</v>
      </c>
      <c r="L77" s="201">
        <v>2.29</v>
      </c>
      <c r="M77" s="201">
        <v>0</v>
      </c>
      <c r="N77" s="201">
        <v>1.04</v>
      </c>
      <c r="O77" s="201">
        <v>1.74</v>
      </c>
      <c r="P77" s="201">
        <v>1.59</v>
      </c>
      <c r="Q77" s="201">
        <v>1.34</v>
      </c>
      <c r="R77" s="201">
        <v>0.38</v>
      </c>
      <c r="S77" s="201">
        <v>0.24</v>
      </c>
      <c r="T77" s="201">
        <v>0</v>
      </c>
      <c r="U77" s="201">
        <v>8.27</v>
      </c>
      <c r="V77" s="201">
        <v>0.19</v>
      </c>
      <c r="W77" s="201">
        <v>0.25</v>
      </c>
      <c r="X77" s="201">
        <v>1.31</v>
      </c>
      <c r="Y77" s="201">
        <v>0</v>
      </c>
      <c r="Z77" s="201">
        <v>2.4900000000000002</v>
      </c>
      <c r="AA77" s="201">
        <v>0.81</v>
      </c>
      <c r="AB77" s="201">
        <v>0</v>
      </c>
      <c r="AC77" s="201">
        <v>9.7200000000000006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151.19999999999999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14.2</v>
      </c>
      <c r="K78" s="201">
        <v>5.76</v>
      </c>
      <c r="L78" s="201">
        <v>2.29</v>
      </c>
      <c r="M78" s="201">
        <v>0</v>
      </c>
      <c r="N78" s="201">
        <v>1.04</v>
      </c>
      <c r="O78" s="201">
        <v>1.74</v>
      </c>
      <c r="P78" s="201">
        <v>1.59</v>
      </c>
      <c r="Q78" s="201">
        <v>1.34</v>
      </c>
      <c r="R78" s="201">
        <v>0.38</v>
      </c>
      <c r="S78" s="201">
        <v>0.24</v>
      </c>
      <c r="T78" s="201">
        <v>0</v>
      </c>
      <c r="U78" s="201">
        <v>8.27</v>
      </c>
      <c r="V78" s="201">
        <v>0.19</v>
      </c>
      <c r="W78" s="201">
        <v>0.25</v>
      </c>
      <c r="X78" s="201">
        <v>1.31</v>
      </c>
      <c r="Y78" s="201">
        <v>0</v>
      </c>
      <c r="Z78" s="201">
        <v>2.4900000000000002</v>
      </c>
      <c r="AA78" s="201">
        <v>0.81</v>
      </c>
      <c r="AB78" s="201">
        <v>0</v>
      </c>
      <c r="AC78" s="201">
        <v>9.7200000000000006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151.19999999999999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14.2</v>
      </c>
      <c r="K79" s="201">
        <v>5.76</v>
      </c>
      <c r="L79" s="201">
        <v>2.29</v>
      </c>
      <c r="M79" s="201">
        <v>0</v>
      </c>
      <c r="N79" s="201">
        <v>1.04</v>
      </c>
      <c r="O79" s="201">
        <v>1.74</v>
      </c>
      <c r="P79" s="201">
        <v>1.59</v>
      </c>
      <c r="Q79" s="201">
        <v>1.34</v>
      </c>
      <c r="R79" s="201">
        <v>0.37</v>
      </c>
      <c r="S79" s="201">
        <v>0.23</v>
      </c>
      <c r="T79" s="201">
        <v>0</v>
      </c>
      <c r="U79" s="201">
        <v>8.27</v>
      </c>
      <c r="V79" s="201">
        <v>0.19</v>
      </c>
      <c r="W79" s="201">
        <v>0.4</v>
      </c>
      <c r="X79" s="201">
        <v>1.31</v>
      </c>
      <c r="Y79" s="201">
        <v>0</v>
      </c>
      <c r="Z79" s="201">
        <v>2.4900000000000002</v>
      </c>
      <c r="AA79" s="201">
        <v>0.81</v>
      </c>
      <c r="AB79" s="201">
        <v>0</v>
      </c>
      <c r="AC79" s="201">
        <v>9.7200000000000006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151.19999999999999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14.2</v>
      </c>
      <c r="K80" s="201">
        <v>7.99</v>
      </c>
      <c r="L80" s="201">
        <v>2.29</v>
      </c>
      <c r="M80" s="201">
        <v>0</v>
      </c>
      <c r="N80" s="201">
        <v>1.04</v>
      </c>
      <c r="O80" s="201">
        <v>1.74</v>
      </c>
      <c r="P80" s="201">
        <v>1.59</v>
      </c>
      <c r="Q80" s="201">
        <v>1.34</v>
      </c>
      <c r="R80" s="201">
        <v>0.37</v>
      </c>
      <c r="S80" s="201">
        <v>0.23</v>
      </c>
      <c r="T80" s="201">
        <v>0</v>
      </c>
      <c r="U80" s="201">
        <v>8.27</v>
      </c>
      <c r="V80" s="201">
        <v>0.19</v>
      </c>
      <c r="W80" s="201">
        <v>0.4</v>
      </c>
      <c r="X80" s="201">
        <v>1.31</v>
      </c>
      <c r="Y80" s="201">
        <v>0</v>
      </c>
      <c r="Z80" s="201">
        <v>2.4900000000000002</v>
      </c>
      <c r="AA80" s="201">
        <v>0.81</v>
      </c>
      <c r="AB80" s="201">
        <v>0</v>
      </c>
      <c r="AC80" s="201">
        <v>9.7200000000000006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151.19999999999999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14.2</v>
      </c>
      <c r="K81" s="201">
        <v>5.76</v>
      </c>
      <c r="L81" s="201">
        <v>2.29</v>
      </c>
      <c r="M81" s="201">
        <v>0</v>
      </c>
      <c r="N81" s="201">
        <v>1.06</v>
      </c>
      <c r="O81" s="201">
        <v>1.78</v>
      </c>
      <c r="P81" s="201">
        <v>1.66</v>
      </c>
      <c r="Q81" s="201">
        <v>1.34</v>
      </c>
      <c r="R81" s="201">
        <v>0.37</v>
      </c>
      <c r="S81" s="201">
        <v>0.24</v>
      </c>
      <c r="T81" s="201">
        <v>0</v>
      </c>
      <c r="U81" s="201">
        <v>8.27</v>
      </c>
      <c r="V81" s="201">
        <v>0.19</v>
      </c>
      <c r="W81" s="201">
        <v>0.4</v>
      </c>
      <c r="X81" s="201">
        <v>1.31</v>
      </c>
      <c r="Y81" s="201">
        <v>0</v>
      </c>
      <c r="Z81" s="201">
        <v>2.4900000000000002</v>
      </c>
      <c r="AA81" s="201">
        <v>0.81</v>
      </c>
      <c r="AB81" s="201">
        <v>0</v>
      </c>
      <c r="AC81" s="201">
        <v>9.7200000000000006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151.19999999999999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10.130000000000001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14.2</v>
      </c>
      <c r="K82" s="201">
        <v>5.76</v>
      </c>
      <c r="L82" s="201">
        <v>2.29</v>
      </c>
      <c r="M82" s="201">
        <v>0</v>
      </c>
      <c r="N82" s="201">
        <v>1.06</v>
      </c>
      <c r="O82" s="201">
        <v>1.78</v>
      </c>
      <c r="P82" s="201">
        <v>1.66</v>
      </c>
      <c r="Q82" s="201">
        <v>1.34</v>
      </c>
      <c r="R82" s="201">
        <v>0.37</v>
      </c>
      <c r="S82" s="201">
        <v>0.24</v>
      </c>
      <c r="T82" s="201">
        <v>0</v>
      </c>
      <c r="U82" s="201">
        <v>8.27</v>
      </c>
      <c r="V82" s="201">
        <v>0.19</v>
      </c>
      <c r="W82" s="201">
        <v>0.4</v>
      </c>
      <c r="X82" s="201">
        <v>1.31</v>
      </c>
      <c r="Y82" s="201">
        <v>0</v>
      </c>
      <c r="Z82" s="201">
        <v>2.4900000000000002</v>
      </c>
      <c r="AA82" s="201">
        <v>0.81</v>
      </c>
      <c r="AB82" s="201">
        <v>0</v>
      </c>
      <c r="AC82" s="201">
        <v>9.7200000000000006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151.19999999999999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10.130000000000001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14.2</v>
      </c>
      <c r="K83" s="201">
        <v>5.76</v>
      </c>
      <c r="L83" s="201">
        <v>2.29</v>
      </c>
      <c r="M83" s="201">
        <v>0</v>
      </c>
      <c r="N83" s="201">
        <v>1.06</v>
      </c>
      <c r="O83" s="201">
        <v>1.78</v>
      </c>
      <c r="P83" s="201">
        <v>1.66</v>
      </c>
      <c r="Q83" s="201">
        <v>1.34</v>
      </c>
      <c r="R83" s="201">
        <v>0.37</v>
      </c>
      <c r="S83" s="201">
        <v>0.24</v>
      </c>
      <c r="T83" s="201">
        <v>0</v>
      </c>
      <c r="U83" s="201">
        <v>8.27</v>
      </c>
      <c r="V83" s="201">
        <v>0.19</v>
      </c>
      <c r="W83" s="201">
        <v>0.4</v>
      </c>
      <c r="X83" s="201">
        <v>1.31</v>
      </c>
      <c r="Y83" s="201">
        <v>0</v>
      </c>
      <c r="Z83" s="201">
        <v>2.4900000000000002</v>
      </c>
      <c r="AA83" s="201">
        <v>0.81</v>
      </c>
      <c r="AB83" s="201">
        <v>0</v>
      </c>
      <c r="AC83" s="201">
        <v>9.7200000000000006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151.19999999999999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10.130000000000001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14.2</v>
      </c>
      <c r="K84" s="201">
        <v>5.76</v>
      </c>
      <c r="L84" s="201">
        <v>2.29</v>
      </c>
      <c r="M84" s="201">
        <v>0</v>
      </c>
      <c r="N84" s="201">
        <v>1.06</v>
      </c>
      <c r="O84" s="201">
        <v>1.78</v>
      </c>
      <c r="P84" s="201">
        <v>1.66</v>
      </c>
      <c r="Q84" s="201">
        <v>1.34</v>
      </c>
      <c r="R84" s="201">
        <v>0.37</v>
      </c>
      <c r="S84" s="201">
        <v>0.24</v>
      </c>
      <c r="T84" s="201">
        <v>0</v>
      </c>
      <c r="U84" s="201">
        <v>8.27</v>
      </c>
      <c r="V84" s="201">
        <v>0.19</v>
      </c>
      <c r="W84" s="201">
        <v>0.4</v>
      </c>
      <c r="X84" s="201">
        <v>1.31</v>
      </c>
      <c r="Y84" s="201">
        <v>0</v>
      </c>
      <c r="Z84" s="201">
        <v>2.4900000000000002</v>
      </c>
      <c r="AA84" s="201">
        <v>0.81</v>
      </c>
      <c r="AB84" s="201">
        <v>0</v>
      </c>
      <c r="AC84" s="201">
        <v>9.7200000000000006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151.19999999999999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10.130000000000001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14.2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1.66</v>
      </c>
      <c r="Q85" s="201">
        <v>1.34</v>
      </c>
      <c r="R85" s="201">
        <v>0.37</v>
      </c>
      <c r="S85" s="201">
        <v>0.24</v>
      </c>
      <c r="T85" s="201">
        <v>0</v>
      </c>
      <c r="U85" s="201">
        <v>8.27</v>
      </c>
      <c r="V85" s="201">
        <v>0.19</v>
      </c>
      <c r="W85" s="201">
        <v>0.4</v>
      </c>
      <c r="X85" s="201">
        <v>1.31</v>
      </c>
      <c r="Y85" s="201">
        <v>0</v>
      </c>
      <c r="Z85" s="201">
        <v>2.4900000000000002</v>
      </c>
      <c r="AA85" s="201">
        <v>0.81</v>
      </c>
      <c r="AB85" s="201">
        <v>0</v>
      </c>
      <c r="AC85" s="201">
        <v>9.7200000000000006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151.19999999999999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10.130000000000001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14.2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1.66</v>
      </c>
      <c r="Q86" s="201">
        <v>1.34</v>
      </c>
      <c r="R86" s="201">
        <v>0.37</v>
      </c>
      <c r="S86" s="201">
        <v>0.24</v>
      </c>
      <c r="T86" s="201">
        <v>0</v>
      </c>
      <c r="U86" s="201">
        <v>8.27</v>
      </c>
      <c r="V86" s="201">
        <v>0.19</v>
      </c>
      <c r="W86" s="201">
        <v>0.4</v>
      </c>
      <c r="X86" s="201">
        <v>1.31</v>
      </c>
      <c r="Y86" s="201">
        <v>0</v>
      </c>
      <c r="Z86" s="201">
        <v>2.4900000000000002</v>
      </c>
      <c r="AA86" s="201">
        <v>0.81</v>
      </c>
      <c r="AB86" s="201">
        <v>0</v>
      </c>
      <c r="AC86" s="201">
        <v>9.7200000000000006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151.19999999999999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0.48</v>
      </c>
      <c r="E87" s="201">
        <v>0</v>
      </c>
      <c r="F87" s="201">
        <v>0</v>
      </c>
      <c r="G87" s="201">
        <v>1.25</v>
      </c>
      <c r="H87" s="201">
        <v>0</v>
      </c>
      <c r="I87" s="201">
        <v>0</v>
      </c>
      <c r="J87" s="201">
        <v>0.69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1.66</v>
      </c>
      <c r="Q87" s="201">
        <v>1.34</v>
      </c>
      <c r="R87" s="201">
        <v>0.37</v>
      </c>
      <c r="S87" s="201">
        <v>0.24</v>
      </c>
      <c r="T87" s="201">
        <v>0</v>
      </c>
      <c r="U87" s="201">
        <v>8.27</v>
      </c>
      <c r="V87" s="201">
        <v>0.19</v>
      </c>
      <c r="W87" s="201">
        <v>0.4</v>
      </c>
      <c r="X87" s="201">
        <v>1.31</v>
      </c>
      <c r="Y87" s="201">
        <v>0</v>
      </c>
      <c r="Z87" s="201">
        <v>2.4900000000000002</v>
      </c>
      <c r="AA87" s="201">
        <v>0.81</v>
      </c>
      <c r="AB87" s="201">
        <v>0</v>
      </c>
      <c r="AC87" s="201">
        <v>9.49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141.13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0.48</v>
      </c>
      <c r="E88" s="201">
        <v>0</v>
      </c>
      <c r="F88" s="201">
        <v>0</v>
      </c>
      <c r="G88" s="201">
        <v>1.25</v>
      </c>
      <c r="H88" s="201">
        <v>0</v>
      </c>
      <c r="I88" s="201">
        <v>0</v>
      </c>
      <c r="J88" s="201">
        <v>0.69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1.66</v>
      </c>
      <c r="Q88" s="201">
        <v>1.34</v>
      </c>
      <c r="R88" s="201">
        <v>0.37</v>
      </c>
      <c r="S88" s="201">
        <v>0.24</v>
      </c>
      <c r="T88" s="201">
        <v>0</v>
      </c>
      <c r="U88" s="201">
        <v>8.27</v>
      </c>
      <c r="V88" s="201">
        <v>0.19</v>
      </c>
      <c r="W88" s="201">
        <v>0.4</v>
      </c>
      <c r="X88" s="201">
        <v>1.31</v>
      </c>
      <c r="Y88" s="201">
        <v>0</v>
      </c>
      <c r="Z88" s="201">
        <v>2.4900000000000002</v>
      </c>
      <c r="AA88" s="201">
        <v>0.81</v>
      </c>
      <c r="AB88" s="201">
        <v>0</v>
      </c>
      <c r="AC88" s="201">
        <v>9.49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141.13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0.13</v>
      </c>
      <c r="E89" s="201">
        <v>0</v>
      </c>
      <c r="F89" s="201">
        <v>0</v>
      </c>
      <c r="G89" s="201">
        <v>0.72</v>
      </c>
      <c r="H89" s="201">
        <v>0</v>
      </c>
      <c r="I89" s="201">
        <v>0</v>
      </c>
      <c r="J89" s="201">
        <v>0.2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1.66</v>
      </c>
      <c r="Q89" s="201">
        <v>0.66</v>
      </c>
      <c r="R89" s="201">
        <v>0.37</v>
      </c>
      <c r="S89" s="201">
        <v>0.24</v>
      </c>
      <c r="T89" s="201">
        <v>0</v>
      </c>
      <c r="U89" s="201">
        <v>8.27</v>
      </c>
      <c r="V89" s="201">
        <v>0.19</v>
      </c>
      <c r="W89" s="201">
        <v>0.4</v>
      </c>
      <c r="X89" s="201">
        <v>1.31</v>
      </c>
      <c r="Y89" s="201">
        <v>0</v>
      </c>
      <c r="Z89" s="201">
        <v>2.4900000000000002</v>
      </c>
      <c r="AA89" s="201">
        <v>0.81</v>
      </c>
      <c r="AB89" s="201">
        <v>0</v>
      </c>
      <c r="AC89" s="201">
        <v>9.49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141.13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0.27</v>
      </c>
      <c r="E90" s="201">
        <v>0</v>
      </c>
      <c r="F90" s="201">
        <v>0</v>
      </c>
      <c r="G90" s="201">
        <v>0.72</v>
      </c>
      <c r="H90" s="201">
        <v>0</v>
      </c>
      <c r="I90" s="201">
        <v>0</v>
      </c>
      <c r="J90" s="201">
        <v>0.2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1.66</v>
      </c>
      <c r="Q90" s="201">
        <v>0.66</v>
      </c>
      <c r="R90" s="201">
        <v>0.37</v>
      </c>
      <c r="S90" s="201">
        <v>0.24</v>
      </c>
      <c r="T90" s="201">
        <v>0</v>
      </c>
      <c r="U90" s="201">
        <v>8.27</v>
      </c>
      <c r="V90" s="201">
        <v>0.19</v>
      </c>
      <c r="W90" s="201">
        <v>0.4</v>
      </c>
      <c r="X90" s="201">
        <v>1.31</v>
      </c>
      <c r="Y90" s="201">
        <v>0</v>
      </c>
      <c r="Z90" s="201">
        <v>2.4900000000000002</v>
      </c>
      <c r="AA90" s="201">
        <v>0.81</v>
      </c>
      <c r="AB90" s="201">
        <v>0</v>
      </c>
      <c r="AC90" s="201">
        <v>9.49</v>
      </c>
      <c r="AD90" s="201">
        <v>0</v>
      </c>
      <c r="AE90" s="201">
        <v>0</v>
      </c>
      <c r="AF90" s="201">
        <v>0</v>
      </c>
      <c r="AG90" s="201">
        <v>-40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141.13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0.27</v>
      </c>
      <c r="E91" s="201">
        <v>0</v>
      </c>
      <c r="F91" s="201">
        <v>0</v>
      </c>
      <c r="G91" s="201">
        <v>0.72</v>
      </c>
      <c r="H91" s="201">
        <v>0</v>
      </c>
      <c r="I91" s="201">
        <v>0</v>
      </c>
      <c r="J91" s="201">
        <v>0.2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1.66</v>
      </c>
      <c r="Q91" s="201">
        <v>0.66</v>
      </c>
      <c r="R91" s="201">
        <v>0.37</v>
      </c>
      <c r="S91" s="201">
        <v>0.24</v>
      </c>
      <c r="T91" s="201">
        <v>0</v>
      </c>
      <c r="U91" s="201">
        <v>8.27</v>
      </c>
      <c r="V91" s="201">
        <v>0.19</v>
      </c>
      <c r="W91" s="201">
        <v>0.4</v>
      </c>
      <c r="X91" s="201">
        <v>1.31</v>
      </c>
      <c r="Y91" s="201">
        <v>0</v>
      </c>
      <c r="Z91" s="201">
        <v>2.4900000000000002</v>
      </c>
      <c r="AA91" s="201">
        <v>0.81</v>
      </c>
      <c r="AB91" s="201">
        <v>0</v>
      </c>
      <c r="AC91" s="201">
        <v>9.49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102.81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0.27</v>
      </c>
      <c r="E92" s="201">
        <v>0</v>
      </c>
      <c r="F92" s="201">
        <v>0</v>
      </c>
      <c r="G92" s="201">
        <v>0.72</v>
      </c>
      <c r="H92" s="201">
        <v>0</v>
      </c>
      <c r="I92" s="201">
        <v>0</v>
      </c>
      <c r="J92" s="201">
        <v>0.2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1.66</v>
      </c>
      <c r="Q92" s="201">
        <v>0.66</v>
      </c>
      <c r="R92" s="201">
        <v>0.37</v>
      </c>
      <c r="S92" s="201">
        <v>0.24</v>
      </c>
      <c r="T92" s="201">
        <v>0</v>
      </c>
      <c r="U92" s="201">
        <v>8.27</v>
      </c>
      <c r="V92" s="201">
        <v>0.19</v>
      </c>
      <c r="W92" s="201">
        <v>0.4</v>
      </c>
      <c r="X92" s="201">
        <v>1.31</v>
      </c>
      <c r="Y92" s="201">
        <v>0</v>
      </c>
      <c r="Z92" s="201">
        <v>2.4900000000000002</v>
      </c>
      <c r="AA92" s="201">
        <v>0.81</v>
      </c>
      <c r="AB92" s="201">
        <v>0</v>
      </c>
      <c r="AC92" s="201">
        <v>9.49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102.81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0.27</v>
      </c>
      <c r="E93" s="201">
        <v>0</v>
      </c>
      <c r="F93" s="201">
        <v>0</v>
      </c>
      <c r="G93" s="201">
        <v>0.72</v>
      </c>
      <c r="H93" s="201">
        <v>0</v>
      </c>
      <c r="I93" s="201">
        <v>0</v>
      </c>
      <c r="J93" s="201">
        <v>0.2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1.66</v>
      </c>
      <c r="Q93" s="201">
        <v>0.66</v>
      </c>
      <c r="R93" s="201">
        <v>0.37</v>
      </c>
      <c r="S93" s="201">
        <v>0.24</v>
      </c>
      <c r="T93" s="201">
        <v>0</v>
      </c>
      <c r="U93" s="201">
        <v>8.27</v>
      </c>
      <c r="V93" s="201">
        <v>0.19</v>
      </c>
      <c r="W93" s="201">
        <v>0.4</v>
      </c>
      <c r="X93" s="201">
        <v>1.31</v>
      </c>
      <c r="Y93" s="201">
        <v>0</v>
      </c>
      <c r="Z93" s="201">
        <v>2.4900000000000002</v>
      </c>
      <c r="AA93" s="201">
        <v>0.81</v>
      </c>
      <c r="AB93" s="201">
        <v>0</v>
      </c>
      <c r="AC93" s="201">
        <v>9.26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102.81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-0.97</v>
      </c>
      <c r="E94" s="201">
        <v>0</v>
      </c>
      <c r="F94" s="201">
        <v>0</v>
      </c>
      <c r="G94" s="201">
        <v>-5.3</v>
      </c>
      <c r="H94" s="201">
        <v>0</v>
      </c>
      <c r="I94" s="201">
        <v>0</v>
      </c>
      <c r="J94" s="201">
        <v>0.2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1.66</v>
      </c>
      <c r="Q94" s="201">
        <v>0.66</v>
      </c>
      <c r="R94" s="201">
        <v>0.37</v>
      </c>
      <c r="S94" s="201">
        <v>0.24</v>
      </c>
      <c r="T94" s="201">
        <v>0</v>
      </c>
      <c r="U94" s="201">
        <v>8.27</v>
      </c>
      <c r="V94" s="201">
        <v>0.19</v>
      </c>
      <c r="W94" s="201">
        <v>0.4</v>
      </c>
      <c r="X94" s="201">
        <v>1.31</v>
      </c>
      <c r="Y94" s="201">
        <v>0</v>
      </c>
      <c r="Z94" s="201">
        <v>2.4900000000000002</v>
      </c>
      <c r="AA94" s="201">
        <v>0.81</v>
      </c>
      <c r="AB94" s="201">
        <v>0</v>
      </c>
      <c r="AC94" s="201">
        <v>9.26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102.81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0.27</v>
      </c>
      <c r="E95" s="201">
        <v>0</v>
      </c>
      <c r="F95" s="201">
        <v>0</v>
      </c>
      <c r="G95" s="201">
        <v>0.72</v>
      </c>
      <c r="H95" s="201">
        <v>0</v>
      </c>
      <c r="I95" s="201">
        <v>0</v>
      </c>
      <c r="J95" s="201">
        <v>0.2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1.66</v>
      </c>
      <c r="Q95" s="201">
        <v>0.66</v>
      </c>
      <c r="R95" s="201">
        <v>0.37</v>
      </c>
      <c r="S95" s="201">
        <v>0.24</v>
      </c>
      <c r="T95" s="201">
        <v>0</v>
      </c>
      <c r="U95" s="201">
        <v>8.27</v>
      </c>
      <c r="V95" s="201">
        <v>0.19</v>
      </c>
      <c r="W95" s="201">
        <v>0.4</v>
      </c>
      <c r="X95" s="201">
        <v>1.31</v>
      </c>
      <c r="Y95" s="201">
        <v>0</v>
      </c>
      <c r="Z95" s="201">
        <v>2.4900000000000002</v>
      </c>
      <c r="AA95" s="201">
        <v>0.81</v>
      </c>
      <c r="AB95" s="201">
        <v>0</v>
      </c>
      <c r="AC95" s="201">
        <v>9.26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102.81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0.27</v>
      </c>
      <c r="E96" s="201">
        <v>0</v>
      </c>
      <c r="F96" s="201">
        <v>0</v>
      </c>
      <c r="G96" s="201">
        <v>0.72</v>
      </c>
      <c r="H96" s="201">
        <v>0</v>
      </c>
      <c r="I96" s="201">
        <v>0</v>
      </c>
      <c r="J96" s="201">
        <v>0.2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1.66</v>
      </c>
      <c r="Q96" s="201">
        <v>0.66</v>
      </c>
      <c r="R96" s="201">
        <v>0.37</v>
      </c>
      <c r="S96" s="201">
        <v>0.24</v>
      </c>
      <c r="T96" s="201">
        <v>0</v>
      </c>
      <c r="U96" s="201">
        <v>8.27</v>
      </c>
      <c r="V96" s="201">
        <v>0.19</v>
      </c>
      <c r="W96" s="201">
        <v>0.4</v>
      </c>
      <c r="X96" s="201">
        <v>1.31</v>
      </c>
      <c r="Y96" s="201">
        <v>0</v>
      </c>
      <c r="Z96" s="201">
        <v>2.4900000000000002</v>
      </c>
      <c r="AA96" s="201">
        <v>0.81</v>
      </c>
      <c r="AB96" s="201">
        <v>0</v>
      </c>
      <c r="AC96" s="201">
        <v>9.26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102.81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0.27</v>
      </c>
      <c r="E97" s="201">
        <v>0</v>
      </c>
      <c r="F97" s="201">
        <v>0</v>
      </c>
      <c r="G97" s="201">
        <v>0.72</v>
      </c>
      <c r="H97" s="201">
        <v>0</v>
      </c>
      <c r="I97" s="201">
        <v>0</v>
      </c>
      <c r="J97" s="201">
        <v>0.2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1.66</v>
      </c>
      <c r="Q97" s="201">
        <v>0.66</v>
      </c>
      <c r="R97" s="201">
        <v>0.37</v>
      </c>
      <c r="S97" s="201">
        <v>0.24</v>
      </c>
      <c r="T97" s="201">
        <v>0</v>
      </c>
      <c r="U97" s="201">
        <v>8.27</v>
      </c>
      <c r="V97" s="201">
        <v>0.19</v>
      </c>
      <c r="W97" s="201">
        <v>0.4</v>
      </c>
      <c r="X97" s="201">
        <v>1.31</v>
      </c>
      <c r="Y97" s="201">
        <v>0</v>
      </c>
      <c r="Z97" s="201">
        <v>2.4900000000000002</v>
      </c>
      <c r="AA97" s="201">
        <v>0.81</v>
      </c>
      <c r="AB97" s="201">
        <v>0</v>
      </c>
      <c r="AC97" s="201">
        <v>9.26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102.81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0.27</v>
      </c>
      <c r="E98" s="201">
        <v>0</v>
      </c>
      <c r="F98" s="201">
        <v>0</v>
      </c>
      <c r="G98" s="201">
        <v>0.72</v>
      </c>
      <c r="H98" s="201">
        <v>0</v>
      </c>
      <c r="I98" s="201">
        <v>0</v>
      </c>
      <c r="J98" s="201">
        <v>0.2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1.66</v>
      </c>
      <c r="Q98" s="201">
        <v>0.66</v>
      </c>
      <c r="R98" s="201">
        <v>0.37</v>
      </c>
      <c r="S98" s="201">
        <v>0.24</v>
      </c>
      <c r="T98" s="201">
        <v>0</v>
      </c>
      <c r="U98" s="201">
        <v>8.27</v>
      </c>
      <c r="V98" s="201">
        <v>0.19</v>
      </c>
      <c r="W98" s="201">
        <v>0.4</v>
      </c>
      <c r="X98" s="201">
        <v>1.31</v>
      </c>
      <c r="Y98" s="201">
        <v>0</v>
      </c>
      <c r="Z98" s="201">
        <v>2.4900000000000002</v>
      </c>
      <c r="AA98" s="201">
        <v>0.81</v>
      </c>
      <c r="AB98" s="201">
        <v>0</v>
      </c>
      <c r="AC98" s="201">
        <v>9.26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102.81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0.21358249999999995</v>
      </c>
      <c r="E99">
        <f t="shared" si="0"/>
        <v>0</v>
      </c>
      <c r="F99">
        <f t="shared" si="0"/>
        <v>0</v>
      </c>
      <c r="G99">
        <f t="shared" si="0"/>
        <v>0.34244250000000026</v>
      </c>
      <c r="H99">
        <f t="shared" si="0"/>
        <v>0</v>
      </c>
      <c r="I99">
        <f t="shared" si="0"/>
        <v>0</v>
      </c>
      <c r="J99">
        <f t="shared" si="0"/>
        <v>0.29867250000000062</v>
      </c>
      <c r="K99">
        <f t="shared" si="0"/>
        <v>0.47550999999999988</v>
      </c>
      <c r="L99">
        <f t="shared" si="0"/>
        <v>0.24920499999999984</v>
      </c>
      <c r="M99">
        <f t="shared" si="0"/>
        <v>0</v>
      </c>
      <c r="N99">
        <f t="shared" si="0"/>
        <v>2.5200000000000042E-2</v>
      </c>
      <c r="O99">
        <f t="shared" si="0"/>
        <v>4.2240000000000007E-2</v>
      </c>
      <c r="P99">
        <f t="shared" si="0"/>
        <v>7.0265000000000091E-2</v>
      </c>
      <c r="Q99">
        <f t="shared" si="0"/>
        <v>1.3392500000000003E-2</v>
      </c>
      <c r="R99">
        <f t="shared" si="0"/>
        <v>9.2524999999999847E-3</v>
      </c>
      <c r="S99">
        <f t="shared" si="0"/>
        <v>5.8574999999999921E-3</v>
      </c>
      <c r="T99">
        <f t="shared" si="0"/>
        <v>0</v>
      </c>
      <c r="U99">
        <f t="shared" si="0"/>
        <v>0.20843999999999971</v>
      </c>
      <c r="V99">
        <f t="shared" si="0"/>
        <v>4.5250000000000004E-3</v>
      </c>
      <c r="W99">
        <f t="shared" si="0"/>
        <v>9.4874999999999838E-3</v>
      </c>
      <c r="X99">
        <f t="shared" si="0"/>
        <v>3.148500000000002E-2</v>
      </c>
      <c r="Y99">
        <f t="shared" si="0"/>
        <v>0</v>
      </c>
      <c r="Z99">
        <f t="shared" si="0"/>
        <v>5.9137500000000072E-2</v>
      </c>
      <c r="AA99">
        <f t="shared" si="0"/>
        <v>1.6265000000000022E-2</v>
      </c>
      <c r="AB99">
        <f t="shared" si="0"/>
        <v>0</v>
      </c>
      <c r="AC99">
        <f t="shared" si="0"/>
        <v>0.22396499999999997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-0.11749999999999999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0.10122999999999996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3.5543500000000048</v>
      </c>
      <c r="AP99">
        <f t="shared" si="0"/>
        <v>5.4000000000000003E-3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15.32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15.32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15.32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15.32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15.32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15.32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1.57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15.32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15.32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1.57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15.32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15.32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15.32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15.32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1.57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15.69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1.57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15.69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1.57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15.69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1.57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15.69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1.57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15.69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1.57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15.69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1.57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15.69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1.57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15.69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15.69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15.69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15.69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15.69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15.69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15.69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15.69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15.69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15.69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15.69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15.69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15.69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15.69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15.69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15.69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15.69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15.69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15.69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15.69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15.69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15.69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15.69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15.69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15.69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15.69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15.69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15.69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15.69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-0.13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-0.13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-0.13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-0.13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0.55000000000000004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0.55000000000000004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0.55000000000000004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0.55000000000000004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0.55000000000000004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0.55000000000000004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0.55000000000000004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0.55000000000000004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15.32</v>
      </c>
      <c r="AP75" s="201">
        <v>0.55000000000000004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15.32</v>
      </c>
      <c r="AP76" s="201">
        <v>0.55000000000000004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15.32</v>
      </c>
      <c r="AP77" s="201">
        <v>0.55000000000000004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15.32</v>
      </c>
      <c r="AP78" s="201">
        <v>0.55000000000000004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15.32</v>
      </c>
      <c r="AP79" s="201">
        <v>0.55000000000000004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15.32</v>
      </c>
      <c r="AP80" s="201">
        <v>0.55000000000000004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15.32</v>
      </c>
      <c r="AP81" s="201">
        <v>0.55000000000000004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15.32</v>
      </c>
      <c r="AP82" s="201">
        <v>0.55000000000000004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15.32</v>
      </c>
      <c r="AP83" s="201">
        <v>0.55000000000000004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15.32</v>
      </c>
      <c r="AP84" s="201">
        <v>0.55000000000000004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15.32</v>
      </c>
      <c r="AP85" s="201">
        <v>0.55000000000000004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15.32</v>
      </c>
      <c r="AP86" s="201">
        <v>0.55000000000000004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14.3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14.3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14.3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1.27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14.3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15.32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15.32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15.32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15.32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15.32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15.32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15.32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15.32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2.2899999999999913E-3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0.36998999999999993</v>
      </c>
      <c r="AP99">
        <f t="shared" si="0"/>
        <v>2.7500000000000003E-3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5.1100000000000003</v>
      </c>
      <c r="E3" s="201">
        <v>0</v>
      </c>
      <c r="F3" s="201">
        <v>0</v>
      </c>
      <c r="G3" s="201">
        <v>7.51</v>
      </c>
      <c r="H3" s="201">
        <v>0</v>
      </c>
      <c r="I3" s="201">
        <v>0</v>
      </c>
      <c r="J3" s="201">
        <v>7.13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0.87</v>
      </c>
      <c r="Q3" s="201">
        <v>0.03</v>
      </c>
      <c r="R3" s="201">
        <v>0.66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1.69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61.29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0.79</v>
      </c>
      <c r="AV3" s="201">
        <v>0.15</v>
      </c>
      <c r="AW3" s="201">
        <v>0</v>
      </c>
      <c r="AX3" s="201">
        <v>0.13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5.1100000000000003</v>
      </c>
      <c r="E4" s="201">
        <v>0</v>
      </c>
      <c r="F4" s="201">
        <v>0</v>
      </c>
      <c r="G4" s="201">
        <v>7.51</v>
      </c>
      <c r="H4" s="201">
        <v>0</v>
      </c>
      <c r="I4" s="201">
        <v>0</v>
      </c>
      <c r="J4" s="201">
        <v>7.13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0.26</v>
      </c>
      <c r="Q4" s="201">
        <v>0</v>
      </c>
      <c r="R4" s="201">
        <v>0.66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1.69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61.29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0.79</v>
      </c>
      <c r="AV4" s="201">
        <v>0.15</v>
      </c>
      <c r="AW4" s="201">
        <v>0</v>
      </c>
      <c r="AX4" s="201">
        <v>0.13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5.1100000000000003</v>
      </c>
      <c r="E5" s="201">
        <v>0</v>
      </c>
      <c r="F5" s="201">
        <v>0</v>
      </c>
      <c r="G5" s="201">
        <v>7.51</v>
      </c>
      <c r="H5" s="201">
        <v>0</v>
      </c>
      <c r="I5" s="201">
        <v>0</v>
      </c>
      <c r="J5" s="201">
        <v>7.13</v>
      </c>
      <c r="K5" s="201">
        <v>0.1</v>
      </c>
      <c r="L5" s="201">
        <v>0.33</v>
      </c>
      <c r="M5" s="201">
        <v>0.09</v>
      </c>
      <c r="N5" s="201">
        <v>0.1</v>
      </c>
      <c r="O5" s="201">
        <v>0.12</v>
      </c>
      <c r="P5" s="201">
        <v>0.14000000000000001</v>
      </c>
      <c r="Q5" s="201">
        <v>0</v>
      </c>
      <c r="R5" s="201">
        <v>0.66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1.69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61.29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0.79</v>
      </c>
      <c r="AV5" s="201">
        <v>0.15</v>
      </c>
      <c r="AW5" s="201">
        <v>0</v>
      </c>
      <c r="AX5" s="201">
        <v>0.13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5.1100000000000003</v>
      </c>
      <c r="E6" s="201">
        <v>0</v>
      </c>
      <c r="F6" s="201">
        <v>0</v>
      </c>
      <c r="G6" s="201">
        <v>7.51</v>
      </c>
      <c r="H6" s="201">
        <v>0</v>
      </c>
      <c r="I6" s="201">
        <v>0</v>
      </c>
      <c r="J6" s="201">
        <v>7.13</v>
      </c>
      <c r="K6" s="201">
        <v>0.1</v>
      </c>
      <c r="L6" s="201">
        <v>0.33</v>
      </c>
      <c r="M6" s="201">
        <v>0.09</v>
      </c>
      <c r="N6" s="201">
        <v>0.1</v>
      </c>
      <c r="O6" s="201">
        <v>0.12</v>
      </c>
      <c r="P6" s="201">
        <v>0.14000000000000001</v>
      </c>
      <c r="Q6" s="201">
        <v>0</v>
      </c>
      <c r="R6" s="201">
        <v>0.66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1.69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61.29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0.79</v>
      </c>
      <c r="AV6" s="201">
        <v>0.15</v>
      </c>
      <c r="AW6" s="201">
        <v>0</v>
      </c>
      <c r="AX6" s="201">
        <v>0.13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5.1100000000000003</v>
      </c>
      <c r="E7" s="201">
        <v>0</v>
      </c>
      <c r="F7" s="201">
        <v>0</v>
      </c>
      <c r="G7" s="201">
        <v>7.6</v>
      </c>
      <c r="H7" s="201">
        <v>0</v>
      </c>
      <c r="I7" s="201">
        <v>0</v>
      </c>
      <c r="J7" s="201">
        <v>7.13</v>
      </c>
      <c r="K7" s="201">
        <v>0.1</v>
      </c>
      <c r="L7" s="201">
        <v>0.33</v>
      </c>
      <c r="M7" s="201">
        <v>0.09</v>
      </c>
      <c r="N7" s="201">
        <v>0.1</v>
      </c>
      <c r="O7" s="201">
        <v>0.12</v>
      </c>
      <c r="P7" s="201">
        <v>0.14000000000000001</v>
      </c>
      <c r="Q7" s="201">
        <v>0</v>
      </c>
      <c r="R7" s="201">
        <v>0.66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1.69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61.29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0.79</v>
      </c>
      <c r="AV7" s="201">
        <v>0.15</v>
      </c>
      <c r="AW7" s="201">
        <v>0</v>
      </c>
      <c r="AX7" s="201">
        <v>0.13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5.1100000000000003</v>
      </c>
      <c r="E8" s="201">
        <v>0</v>
      </c>
      <c r="F8" s="201">
        <v>0</v>
      </c>
      <c r="G8" s="201">
        <v>7.6</v>
      </c>
      <c r="H8" s="201">
        <v>0</v>
      </c>
      <c r="I8" s="201">
        <v>0</v>
      </c>
      <c r="J8" s="201">
        <v>7.13</v>
      </c>
      <c r="K8" s="201">
        <v>0.1</v>
      </c>
      <c r="L8" s="201">
        <v>0.33</v>
      </c>
      <c r="M8" s="201">
        <v>0.09</v>
      </c>
      <c r="N8" s="201">
        <v>0.1</v>
      </c>
      <c r="O8" s="201">
        <v>0.12</v>
      </c>
      <c r="P8" s="201">
        <v>0.14000000000000001</v>
      </c>
      <c r="Q8" s="201">
        <v>0</v>
      </c>
      <c r="R8" s="201">
        <v>0.66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1.69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61.29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0.79</v>
      </c>
      <c r="AV8" s="201">
        <v>0.15</v>
      </c>
      <c r="AW8" s="201">
        <v>0</v>
      </c>
      <c r="AX8" s="201">
        <v>0.13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3.87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4.1500000000000004</v>
      </c>
      <c r="K9" s="201">
        <v>0.1</v>
      </c>
      <c r="L9" s="201">
        <v>0.33</v>
      </c>
      <c r="M9" s="201">
        <v>0.09</v>
      </c>
      <c r="N9" s="201">
        <v>0.1</v>
      </c>
      <c r="O9" s="201">
        <v>0.12</v>
      </c>
      <c r="P9" s="201">
        <v>0.72</v>
      </c>
      <c r="Q9" s="201">
        <v>0</v>
      </c>
      <c r="R9" s="201">
        <v>0.66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1.69</v>
      </c>
      <c r="AD9" s="201">
        <v>0</v>
      </c>
      <c r="AE9" s="201">
        <v>0</v>
      </c>
      <c r="AF9" s="201">
        <v>0</v>
      </c>
      <c r="AG9" s="201">
        <v>42.6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61.29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0.79</v>
      </c>
      <c r="AV9" s="201">
        <v>0.15</v>
      </c>
      <c r="AW9" s="201">
        <v>0</v>
      </c>
      <c r="AX9" s="201">
        <v>0.13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5.1100000000000003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5.93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0.12</v>
      </c>
      <c r="P10" s="201">
        <v>0.79</v>
      </c>
      <c r="Q10" s="201">
        <v>0</v>
      </c>
      <c r="R10" s="201">
        <v>0.66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1.69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61.29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0.79</v>
      </c>
      <c r="AV10" s="201">
        <v>0.15</v>
      </c>
      <c r="AW10" s="201">
        <v>0</v>
      </c>
      <c r="AX10" s="201">
        <v>0.13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5.15</v>
      </c>
      <c r="E11" s="201">
        <v>0</v>
      </c>
      <c r="F11" s="201">
        <v>0</v>
      </c>
      <c r="G11" s="201">
        <v>8.1199999999999992</v>
      </c>
      <c r="H11" s="201">
        <v>0</v>
      </c>
      <c r="I11" s="201">
        <v>0</v>
      </c>
      <c r="J11" s="201">
        <v>7.13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0.12</v>
      </c>
      <c r="P11" s="201">
        <v>0.86</v>
      </c>
      <c r="Q11" s="201">
        <v>0</v>
      </c>
      <c r="R11" s="201">
        <v>0.66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1.69</v>
      </c>
      <c r="AD11" s="201">
        <v>0</v>
      </c>
      <c r="AE11" s="201">
        <v>0</v>
      </c>
      <c r="AF11" s="201">
        <v>0</v>
      </c>
      <c r="AG11" s="201">
        <v>22.6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61.29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0.79</v>
      </c>
      <c r="AV11" s="201">
        <v>0.15</v>
      </c>
      <c r="AW11" s="201">
        <v>0</v>
      </c>
      <c r="AX11" s="201">
        <v>0.13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5.15</v>
      </c>
      <c r="E12" s="201">
        <v>0</v>
      </c>
      <c r="F12" s="201">
        <v>0</v>
      </c>
      <c r="G12" s="201">
        <v>8.1199999999999992</v>
      </c>
      <c r="H12" s="201">
        <v>0</v>
      </c>
      <c r="I12" s="201">
        <v>0</v>
      </c>
      <c r="J12" s="201">
        <v>7.13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0.12</v>
      </c>
      <c r="P12" s="201">
        <v>0.94</v>
      </c>
      <c r="Q12" s="201">
        <v>0</v>
      </c>
      <c r="R12" s="201">
        <v>0.66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1.69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61.29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0.79</v>
      </c>
      <c r="AV12" s="201">
        <v>0.15</v>
      </c>
      <c r="AW12" s="201">
        <v>0</v>
      </c>
      <c r="AX12" s="201">
        <v>0.13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5.15</v>
      </c>
      <c r="E13" s="201">
        <v>0</v>
      </c>
      <c r="F13" s="201">
        <v>0</v>
      </c>
      <c r="G13" s="201">
        <v>8.1199999999999992</v>
      </c>
      <c r="H13" s="201">
        <v>0</v>
      </c>
      <c r="I13" s="201">
        <v>0</v>
      </c>
      <c r="J13" s="201">
        <v>7.13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0.12</v>
      </c>
      <c r="P13" s="201">
        <v>1.01</v>
      </c>
      <c r="Q13" s="201">
        <v>0</v>
      </c>
      <c r="R13" s="201">
        <v>0.66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1.69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61.29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0.79</v>
      </c>
      <c r="AV13" s="201">
        <v>0.15</v>
      </c>
      <c r="AW13" s="201">
        <v>0</v>
      </c>
      <c r="AX13" s="201">
        <v>0.13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5.15</v>
      </c>
      <c r="E14" s="201">
        <v>0</v>
      </c>
      <c r="F14" s="201">
        <v>0</v>
      </c>
      <c r="G14" s="201">
        <v>8.1199999999999992</v>
      </c>
      <c r="H14" s="201">
        <v>0</v>
      </c>
      <c r="I14" s="201">
        <v>0</v>
      </c>
      <c r="J14" s="201">
        <v>7.13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0.12</v>
      </c>
      <c r="P14" s="201">
        <v>1.08</v>
      </c>
      <c r="Q14" s="201">
        <v>0</v>
      </c>
      <c r="R14" s="201">
        <v>0.66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1.69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61.29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0.79</v>
      </c>
      <c r="AV14" s="201">
        <v>0.15</v>
      </c>
      <c r="AW14" s="201">
        <v>0</v>
      </c>
      <c r="AX14" s="201">
        <v>0.13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5.15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7.13</v>
      </c>
      <c r="K15" s="201">
        <v>2.4</v>
      </c>
      <c r="L15" s="201">
        <v>9.35</v>
      </c>
      <c r="M15" s="201">
        <v>2.11</v>
      </c>
      <c r="N15" s="201">
        <v>2.41</v>
      </c>
      <c r="O15" s="201">
        <v>2.73</v>
      </c>
      <c r="P15" s="201">
        <v>4.0199999999999996</v>
      </c>
      <c r="Q15" s="201">
        <v>0.32</v>
      </c>
      <c r="R15" s="201">
        <v>1.28</v>
      </c>
      <c r="S15" s="201">
        <v>0.64</v>
      </c>
      <c r="T15" s="201">
        <v>0.03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1.69</v>
      </c>
      <c r="AD15" s="201">
        <v>0</v>
      </c>
      <c r="AE15" s="201">
        <v>0</v>
      </c>
      <c r="AF15" s="201">
        <v>0</v>
      </c>
      <c r="AG15" s="201">
        <v>42.6</v>
      </c>
      <c r="AH15" s="201">
        <v>0</v>
      </c>
      <c r="AI15" s="201">
        <v>0</v>
      </c>
      <c r="AJ15" s="201">
        <v>0</v>
      </c>
      <c r="AK15" s="201">
        <v>13.35</v>
      </c>
      <c r="AL15" s="201">
        <v>0</v>
      </c>
      <c r="AM15" s="201">
        <v>0</v>
      </c>
      <c r="AN15" s="201">
        <v>0</v>
      </c>
      <c r="AO15" s="201">
        <v>62.75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0.15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5.15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7.13</v>
      </c>
      <c r="K16" s="201">
        <v>2.4</v>
      </c>
      <c r="L16" s="201">
        <v>9.35</v>
      </c>
      <c r="M16" s="201">
        <v>2.11</v>
      </c>
      <c r="N16" s="201">
        <v>2.41</v>
      </c>
      <c r="O16" s="201">
        <v>2.73</v>
      </c>
      <c r="P16" s="201">
        <v>4.09</v>
      </c>
      <c r="Q16" s="201">
        <v>0.32</v>
      </c>
      <c r="R16" s="201">
        <v>1.28</v>
      </c>
      <c r="S16" s="201">
        <v>0.64</v>
      </c>
      <c r="T16" s="201">
        <v>0.03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1.69</v>
      </c>
      <c r="AD16" s="201">
        <v>0</v>
      </c>
      <c r="AE16" s="201">
        <v>0</v>
      </c>
      <c r="AF16" s="201">
        <v>0</v>
      </c>
      <c r="AG16" s="201">
        <v>42.6</v>
      </c>
      <c r="AH16" s="201">
        <v>0</v>
      </c>
      <c r="AI16" s="201">
        <v>0</v>
      </c>
      <c r="AJ16" s="201">
        <v>0</v>
      </c>
      <c r="AK16" s="201">
        <v>13.35</v>
      </c>
      <c r="AL16" s="201">
        <v>0</v>
      </c>
      <c r="AM16" s="201">
        <v>0</v>
      </c>
      <c r="AN16" s="201">
        <v>0</v>
      </c>
      <c r="AO16" s="201">
        <v>62.75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0.15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5.15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7.13</v>
      </c>
      <c r="K17" s="201">
        <v>2.4</v>
      </c>
      <c r="L17" s="201">
        <v>9.35</v>
      </c>
      <c r="M17" s="201">
        <v>2.11</v>
      </c>
      <c r="N17" s="201">
        <v>2.41</v>
      </c>
      <c r="O17" s="201">
        <v>2.73</v>
      </c>
      <c r="P17" s="201">
        <v>3.9</v>
      </c>
      <c r="Q17" s="201">
        <v>0.32</v>
      </c>
      <c r="R17" s="201">
        <v>1.28</v>
      </c>
      <c r="S17" s="201">
        <v>0.64</v>
      </c>
      <c r="T17" s="201">
        <v>0.03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1.69</v>
      </c>
      <c r="AD17" s="201">
        <v>0</v>
      </c>
      <c r="AE17" s="201">
        <v>0</v>
      </c>
      <c r="AF17" s="201">
        <v>0</v>
      </c>
      <c r="AG17" s="201">
        <v>42.6</v>
      </c>
      <c r="AH17" s="201">
        <v>0</v>
      </c>
      <c r="AI17" s="201">
        <v>0</v>
      </c>
      <c r="AJ17" s="201">
        <v>0</v>
      </c>
      <c r="AK17" s="201">
        <v>13.35</v>
      </c>
      <c r="AL17" s="201">
        <v>0</v>
      </c>
      <c r="AM17" s="201">
        <v>0</v>
      </c>
      <c r="AN17" s="201">
        <v>0</v>
      </c>
      <c r="AO17" s="201">
        <v>62.75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0.15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5.15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7.13</v>
      </c>
      <c r="K18" s="201">
        <v>2.4</v>
      </c>
      <c r="L18" s="201">
        <v>9.48</v>
      </c>
      <c r="M18" s="201">
        <v>2.11</v>
      </c>
      <c r="N18" s="201">
        <v>2.41</v>
      </c>
      <c r="O18" s="201">
        <v>2.73</v>
      </c>
      <c r="P18" s="201">
        <v>3.9</v>
      </c>
      <c r="Q18" s="201">
        <v>0.32</v>
      </c>
      <c r="R18" s="201">
        <v>1.28</v>
      </c>
      <c r="S18" s="201">
        <v>0.64</v>
      </c>
      <c r="T18" s="201">
        <v>0.03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1.69</v>
      </c>
      <c r="AD18" s="201">
        <v>0</v>
      </c>
      <c r="AE18" s="201">
        <v>0</v>
      </c>
      <c r="AF18" s="201">
        <v>0</v>
      </c>
      <c r="AG18" s="201">
        <v>42.6</v>
      </c>
      <c r="AH18" s="201">
        <v>0</v>
      </c>
      <c r="AI18" s="201">
        <v>0</v>
      </c>
      <c r="AJ18" s="201">
        <v>0</v>
      </c>
      <c r="AK18" s="201">
        <v>13.35</v>
      </c>
      <c r="AL18" s="201">
        <v>0</v>
      </c>
      <c r="AM18" s="201">
        <v>0</v>
      </c>
      <c r="AN18" s="201">
        <v>0</v>
      </c>
      <c r="AO18" s="201">
        <v>62.75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0.15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7.13</v>
      </c>
      <c r="K19" s="201">
        <v>2.4</v>
      </c>
      <c r="L19" s="201">
        <v>9.35</v>
      </c>
      <c r="M19" s="201">
        <v>2.11</v>
      </c>
      <c r="N19" s="201">
        <v>2.41</v>
      </c>
      <c r="O19" s="201">
        <v>2.73</v>
      </c>
      <c r="P19" s="201">
        <v>3.9</v>
      </c>
      <c r="Q19" s="201">
        <v>0.32</v>
      </c>
      <c r="R19" s="201">
        <v>1.28</v>
      </c>
      <c r="S19" s="201">
        <v>0.64</v>
      </c>
      <c r="T19" s="201">
        <v>0.03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1.69</v>
      </c>
      <c r="AD19" s="201">
        <v>0</v>
      </c>
      <c r="AE19" s="201">
        <v>0</v>
      </c>
      <c r="AF19" s="201">
        <v>0</v>
      </c>
      <c r="AG19" s="201">
        <v>42.6</v>
      </c>
      <c r="AH19" s="201">
        <v>0</v>
      </c>
      <c r="AI19" s="201">
        <v>0</v>
      </c>
      <c r="AJ19" s="201">
        <v>0</v>
      </c>
      <c r="AK19" s="201">
        <v>13.35</v>
      </c>
      <c r="AL19" s="201">
        <v>0</v>
      </c>
      <c r="AM19" s="201">
        <v>0</v>
      </c>
      <c r="AN19" s="201">
        <v>0</v>
      </c>
      <c r="AO19" s="201">
        <v>62.75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0.15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7.13</v>
      </c>
      <c r="K20" s="201">
        <v>2.4</v>
      </c>
      <c r="L20" s="201">
        <v>9.35</v>
      </c>
      <c r="M20" s="201">
        <v>2.11</v>
      </c>
      <c r="N20" s="201">
        <v>2.41</v>
      </c>
      <c r="O20" s="201">
        <v>2.73</v>
      </c>
      <c r="P20" s="201">
        <v>3.9</v>
      </c>
      <c r="Q20" s="201">
        <v>0.32</v>
      </c>
      <c r="R20" s="201">
        <v>1.28</v>
      </c>
      <c r="S20" s="201">
        <v>0.64</v>
      </c>
      <c r="T20" s="201">
        <v>0.03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1.69</v>
      </c>
      <c r="AD20" s="201">
        <v>0</v>
      </c>
      <c r="AE20" s="201">
        <v>0</v>
      </c>
      <c r="AF20" s="201">
        <v>0</v>
      </c>
      <c r="AG20" s="201">
        <v>42.6</v>
      </c>
      <c r="AH20" s="201">
        <v>0</v>
      </c>
      <c r="AI20" s="201">
        <v>0</v>
      </c>
      <c r="AJ20" s="201">
        <v>0</v>
      </c>
      <c r="AK20" s="201">
        <v>13.35</v>
      </c>
      <c r="AL20" s="201">
        <v>0</v>
      </c>
      <c r="AM20" s="201">
        <v>0</v>
      </c>
      <c r="AN20" s="201">
        <v>0</v>
      </c>
      <c r="AO20" s="201">
        <v>62.75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0.15</v>
      </c>
      <c r="AW20" s="201">
        <v>0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7.13</v>
      </c>
      <c r="K21" s="201">
        <v>2.4</v>
      </c>
      <c r="L21" s="201">
        <v>9.35</v>
      </c>
      <c r="M21" s="201">
        <v>2.11</v>
      </c>
      <c r="N21" s="201">
        <v>2.41</v>
      </c>
      <c r="O21" s="201">
        <v>2.73</v>
      </c>
      <c r="P21" s="201">
        <v>3.9</v>
      </c>
      <c r="Q21" s="201">
        <v>0.32</v>
      </c>
      <c r="R21" s="201">
        <v>1.28</v>
      </c>
      <c r="S21" s="201">
        <v>0.64</v>
      </c>
      <c r="T21" s="201">
        <v>0.03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1.69</v>
      </c>
      <c r="AD21" s="201">
        <v>0</v>
      </c>
      <c r="AE21" s="201">
        <v>0</v>
      </c>
      <c r="AF21" s="201">
        <v>0</v>
      </c>
      <c r="AG21" s="201">
        <v>42.6</v>
      </c>
      <c r="AH21" s="201">
        <v>0</v>
      </c>
      <c r="AI21" s="201">
        <v>0</v>
      </c>
      <c r="AJ21" s="201">
        <v>0</v>
      </c>
      <c r="AK21" s="201">
        <v>13.35</v>
      </c>
      <c r="AL21" s="201">
        <v>0</v>
      </c>
      <c r="AM21" s="201">
        <v>0</v>
      </c>
      <c r="AN21" s="201">
        <v>0</v>
      </c>
      <c r="AO21" s="201">
        <v>62.75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0.15</v>
      </c>
      <c r="AW21" s="201">
        <v>0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7.13</v>
      </c>
      <c r="K22" s="201">
        <v>2.4</v>
      </c>
      <c r="L22" s="201">
        <v>9.35</v>
      </c>
      <c r="M22" s="201">
        <v>2.11</v>
      </c>
      <c r="N22" s="201">
        <v>2.41</v>
      </c>
      <c r="O22" s="201">
        <v>2.73</v>
      </c>
      <c r="P22" s="201">
        <v>3.9</v>
      </c>
      <c r="Q22" s="201">
        <v>0.32</v>
      </c>
      <c r="R22" s="201">
        <v>1.28</v>
      </c>
      <c r="S22" s="201">
        <v>0.64</v>
      </c>
      <c r="T22" s="201">
        <v>0.03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1.69</v>
      </c>
      <c r="AD22" s="201">
        <v>0</v>
      </c>
      <c r="AE22" s="201">
        <v>0</v>
      </c>
      <c r="AF22" s="201">
        <v>0</v>
      </c>
      <c r="AG22" s="201">
        <v>42.6</v>
      </c>
      <c r="AH22" s="201">
        <v>0</v>
      </c>
      <c r="AI22" s="201">
        <v>0</v>
      </c>
      <c r="AJ22" s="201">
        <v>0</v>
      </c>
      <c r="AK22" s="201">
        <v>13.35</v>
      </c>
      <c r="AL22" s="201">
        <v>0</v>
      </c>
      <c r="AM22" s="201">
        <v>0</v>
      </c>
      <c r="AN22" s="201">
        <v>0</v>
      </c>
      <c r="AO22" s="201">
        <v>62.75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0.15</v>
      </c>
      <c r="AW22" s="201">
        <v>0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7.13</v>
      </c>
      <c r="K23" s="201">
        <v>2.4</v>
      </c>
      <c r="L23" s="201">
        <v>9.35</v>
      </c>
      <c r="M23" s="201">
        <v>2.11</v>
      </c>
      <c r="N23" s="201">
        <v>2.41</v>
      </c>
      <c r="O23" s="201">
        <v>2.73</v>
      </c>
      <c r="P23" s="201">
        <v>3.9</v>
      </c>
      <c r="Q23" s="201">
        <v>0.32</v>
      </c>
      <c r="R23" s="201">
        <v>1.28</v>
      </c>
      <c r="S23" s="201">
        <v>0.64</v>
      </c>
      <c r="T23" s="201">
        <v>0.03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1.69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13.35</v>
      </c>
      <c r="AL23" s="201">
        <v>0</v>
      </c>
      <c r="AM23" s="201">
        <v>0</v>
      </c>
      <c r="AN23" s="201">
        <v>0</v>
      </c>
      <c r="AO23" s="201">
        <v>62.75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0.15</v>
      </c>
      <c r="AW23" s="201">
        <v>0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7.13</v>
      </c>
      <c r="K24" s="201">
        <v>2.4</v>
      </c>
      <c r="L24" s="201">
        <v>9.35</v>
      </c>
      <c r="M24" s="201">
        <v>2.11</v>
      </c>
      <c r="N24" s="201">
        <v>2.41</v>
      </c>
      <c r="O24" s="201">
        <v>2.73</v>
      </c>
      <c r="P24" s="201">
        <v>3.9</v>
      </c>
      <c r="Q24" s="201">
        <v>0.32</v>
      </c>
      <c r="R24" s="201">
        <v>1.28</v>
      </c>
      <c r="S24" s="201">
        <v>0.64</v>
      </c>
      <c r="T24" s="201">
        <v>0.03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1.69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13.35</v>
      </c>
      <c r="AL24" s="201">
        <v>0</v>
      </c>
      <c r="AM24" s="201">
        <v>0</v>
      </c>
      <c r="AN24" s="201">
        <v>0</v>
      </c>
      <c r="AO24" s="201">
        <v>62.75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0.15</v>
      </c>
      <c r="AW24" s="201">
        <v>0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7.13</v>
      </c>
      <c r="K25" s="201">
        <v>2.4</v>
      </c>
      <c r="L25" s="201">
        <v>9.35</v>
      </c>
      <c r="M25" s="201">
        <v>2.11</v>
      </c>
      <c r="N25" s="201">
        <v>2.41</v>
      </c>
      <c r="O25" s="201">
        <v>2.73</v>
      </c>
      <c r="P25" s="201">
        <v>2.33</v>
      </c>
      <c r="Q25" s="201">
        <v>0.32</v>
      </c>
      <c r="R25" s="201">
        <v>1.28</v>
      </c>
      <c r="S25" s="201">
        <v>0.64</v>
      </c>
      <c r="T25" s="201">
        <v>0.03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1.69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13.35</v>
      </c>
      <c r="AL25" s="201">
        <v>0</v>
      </c>
      <c r="AM25" s="201">
        <v>0</v>
      </c>
      <c r="AN25" s="201">
        <v>0</v>
      </c>
      <c r="AO25" s="201">
        <v>62.75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0.15</v>
      </c>
      <c r="AW25" s="201">
        <v>0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7.13</v>
      </c>
      <c r="K26" s="201">
        <v>2.4</v>
      </c>
      <c r="L26" s="201">
        <v>9.48</v>
      </c>
      <c r="M26" s="201">
        <v>2.11</v>
      </c>
      <c r="N26" s="201">
        <v>2.41</v>
      </c>
      <c r="O26" s="201">
        <v>2.73</v>
      </c>
      <c r="P26" s="201">
        <v>2.33</v>
      </c>
      <c r="Q26" s="201">
        <v>0.32</v>
      </c>
      <c r="R26" s="201">
        <v>1.28</v>
      </c>
      <c r="S26" s="201">
        <v>0.64</v>
      </c>
      <c r="T26" s="201">
        <v>0.03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1.69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13.35</v>
      </c>
      <c r="AL26" s="201">
        <v>0</v>
      </c>
      <c r="AM26" s="201">
        <v>0</v>
      </c>
      <c r="AN26" s="201">
        <v>0</v>
      </c>
      <c r="AO26" s="201">
        <v>62.75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0.15</v>
      </c>
      <c r="AW26" s="201">
        <v>0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5.14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7.13</v>
      </c>
      <c r="K27" s="201">
        <v>2.4</v>
      </c>
      <c r="L27" s="201">
        <v>9.35</v>
      </c>
      <c r="M27" s="201">
        <v>2.11</v>
      </c>
      <c r="N27" s="201">
        <v>2.41</v>
      </c>
      <c r="O27" s="201">
        <v>2.73</v>
      </c>
      <c r="P27" s="201">
        <v>2.33</v>
      </c>
      <c r="Q27" s="201">
        <v>0.32</v>
      </c>
      <c r="R27" s="201">
        <v>1.28</v>
      </c>
      <c r="S27" s="201">
        <v>0.64</v>
      </c>
      <c r="T27" s="201">
        <v>0.03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1.69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13.35</v>
      </c>
      <c r="AL27" s="201">
        <v>0</v>
      </c>
      <c r="AM27" s="201">
        <v>0</v>
      </c>
      <c r="AN27" s="201">
        <v>0</v>
      </c>
      <c r="AO27" s="201">
        <v>62.75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0.15</v>
      </c>
      <c r="AW27" s="201">
        <v>0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5.14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6.99</v>
      </c>
      <c r="K28" s="201">
        <v>2.27</v>
      </c>
      <c r="L28" s="201">
        <v>9.2100000000000009</v>
      </c>
      <c r="M28" s="201">
        <v>2.11</v>
      </c>
      <c r="N28" s="201">
        <v>2.41</v>
      </c>
      <c r="O28" s="201">
        <v>2.73</v>
      </c>
      <c r="P28" s="201">
        <v>2.33</v>
      </c>
      <c r="Q28" s="201">
        <v>0.32</v>
      </c>
      <c r="R28" s="201">
        <v>1.28</v>
      </c>
      <c r="S28" s="201">
        <v>0.64</v>
      </c>
      <c r="T28" s="201">
        <v>0.03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1.69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13.35</v>
      </c>
      <c r="AL28" s="201">
        <v>0</v>
      </c>
      <c r="AM28" s="201">
        <v>0</v>
      </c>
      <c r="AN28" s="201">
        <v>0</v>
      </c>
      <c r="AO28" s="201">
        <v>62.75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0.15</v>
      </c>
      <c r="AW28" s="201">
        <v>0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5.14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6.99</v>
      </c>
      <c r="K29" s="201">
        <v>1.79</v>
      </c>
      <c r="L29" s="201">
        <v>9.48</v>
      </c>
      <c r="M29" s="201">
        <v>2.11</v>
      </c>
      <c r="N29" s="201">
        <v>2.41</v>
      </c>
      <c r="O29" s="201">
        <v>2.73</v>
      </c>
      <c r="P29" s="201">
        <v>2.36</v>
      </c>
      <c r="Q29" s="201">
        <v>0.32</v>
      </c>
      <c r="R29" s="201">
        <v>1.28</v>
      </c>
      <c r="S29" s="201">
        <v>0.64</v>
      </c>
      <c r="T29" s="201">
        <v>0.03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1.69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13.35</v>
      </c>
      <c r="AL29" s="201">
        <v>0</v>
      </c>
      <c r="AM29" s="201">
        <v>0</v>
      </c>
      <c r="AN29" s="201">
        <v>0</v>
      </c>
      <c r="AO29" s="201">
        <v>62.75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0.15</v>
      </c>
      <c r="AW29" s="201">
        <v>0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5.14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6.99</v>
      </c>
      <c r="K30" s="201">
        <v>0.11</v>
      </c>
      <c r="L30" s="201">
        <v>9.48</v>
      </c>
      <c r="M30" s="201">
        <v>2.11</v>
      </c>
      <c r="N30" s="201">
        <v>2.41</v>
      </c>
      <c r="O30" s="201">
        <v>2.73</v>
      </c>
      <c r="P30" s="201">
        <v>2.36</v>
      </c>
      <c r="Q30" s="201">
        <v>0.32</v>
      </c>
      <c r="R30" s="201">
        <v>1.28</v>
      </c>
      <c r="S30" s="201">
        <v>0.64</v>
      </c>
      <c r="T30" s="201">
        <v>0.03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1.69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13.35</v>
      </c>
      <c r="AL30" s="201">
        <v>0</v>
      </c>
      <c r="AM30" s="201">
        <v>0</v>
      </c>
      <c r="AN30" s="201">
        <v>0</v>
      </c>
      <c r="AO30" s="201">
        <v>62.75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0.15</v>
      </c>
      <c r="AW30" s="201">
        <v>0</v>
      </c>
      <c r="AX30" s="201">
        <v>0.13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5.14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6.99</v>
      </c>
      <c r="K31" s="201">
        <v>1.79</v>
      </c>
      <c r="L31" s="201">
        <v>9.48</v>
      </c>
      <c r="M31" s="201">
        <v>2.11</v>
      </c>
      <c r="N31" s="201">
        <v>2.41</v>
      </c>
      <c r="O31" s="201">
        <v>2.73</v>
      </c>
      <c r="P31" s="201">
        <v>2.36</v>
      </c>
      <c r="Q31" s="201">
        <v>0.33</v>
      </c>
      <c r="R31" s="201">
        <v>1.32</v>
      </c>
      <c r="S31" s="201">
        <v>0.65</v>
      </c>
      <c r="T31" s="201">
        <v>0.87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1.69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6.35</v>
      </c>
      <c r="AL31" s="201">
        <v>0</v>
      </c>
      <c r="AM31" s="201">
        <v>0</v>
      </c>
      <c r="AN31" s="201">
        <v>0</v>
      </c>
      <c r="AO31" s="201">
        <v>62.75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0.15</v>
      </c>
      <c r="AW31" s="201">
        <v>0</v>
      </c>
      <c r="AX31" s="201">
        <v>0.13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5.14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6.99</v>
      </c>
      <c r="K32" s="201">
        <v>1.79</v>
      </c>
      <c r="L32" s="201">
        <v>9.48</v>
      </c>
      <c r="M32" s="201">
        <v>2.11</v>
      </c>
      <c r="N32" s="201">
        <v>2.41</v>
      </c>
      <c r="O32" s="201">
        <v>2.73</v>
      </c>
      <c r="P32" s="201">
        <v>2.36</v>
      </c>
      <c r="Q32" s="201">
        <v>0.33</v>
      </c>
      <c r="R32" s="201">
        <v>1.32</v>
      </c>
      <c r="S32" s="201">
        <v>0.65</v>
      </c>
      <c r="T32" s="201">
        <v>0.87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1.69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6.35</v>
      </c>
      <c r="AL32" s="201">
        <v>0</v>
      </c>
      <c r="AM32" s="201">
        <v>0</v>
      </c>
      <c r="AN32" s="201">
        <v>0</v>
      </c>
      <c r="AO32" s="201">
        <v>62.75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0.15</v>
      </c>
      <c r="AW32" s="201">
        <v>0</v>
      </c>
      <c r="AX32" s="201">
        <v>0.13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5.14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6.99</v>
      </c>
      <c r="K33" s="201">
        <v>1.79</v>
      </c>
      <c r="L33" s="201">
        <v>9.48</v>
      </c>
      <c r="M33" s="201">
        <v>2.11</v>
      </c>
      <c r="N33" s="201">
        <v>2.41</v>
      </c>
      <c r="O33" s="201">
        <v>2.73</v>
      </c>
      <c r="P33" s="201">
        <v>2.36</v>
      </c>
      <c r="Q33" s="201">
        <v>0.33</v>
      </c>
      <c r="R33" s="201">
        <v>1.32</v>
      </c>
      <c r="S33" s="201">
        <v>0.65</v>
      </c>
      <c r="T33" s="201">
        <v>0.87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1.69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62.75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0.15</v>
      </c>
      <c r="AW33" s="201">
        <v>0</v>
      </c>
      <c r="AX33" s="201">
        <v>0.13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5.14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6.99</v>
      </c>
      <c r="K34" s="201">
        <v>1.79</v>
      </c>
      <c r="L34" s="201">
        <v>9.48</v>
      </c>
      <c r="M34" s="201">
        <v>2.11</v>
      </c>
      <c r="N34" s="201">
        <v>2.41</v>
      </c>
      <c r="O34" s="201">
        <v>2.73</v>
      </c>
      <c r="P34" s="201">
        <v>2.36</v>
      </c>
      <c r="Q34" s="201">
        <v>0.33</v>
      </c>
      <c r="R34" s="201">
        <v>1.32</v>
      </c>
      <c r="S34" s="201">
        <v>0.65</v>
      </c>
      <c r="T34" s="201">
        <v>0.87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1.69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62.75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0.15</v>
      </c>
      <c r="AW34" s="201">
        <v>0</v>
      </c>
      <c r="AX34" s="201">
        <v>0.13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5.0999999999999996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6.99</v>
      </c>
      <c r="K35" s="201">
        <v>1.79</v>
      </c>
      <c r="L35" s="201">
        <v>9.48</v>
      </c>
      <c r="M35" s="201">
        <v>2.11</v>
      </c>
      <c r="N35" s="201">
        <v>2.41</v>
      </c>
      <c r="O35" s="201">
        <v>2.73</v>
      </c>
      <c r="P35" s="201">
        <v>2.36</v>
      </c>
      <c r="Q35" s="201">
        <v>0.33</v>
      </c>
      <c r="R35" s="201">
        <v>1.32</v>
      </c>
      <c r="S35" s="201">
        <v>0.65</v>
      </c>
      <c r="T35" s="201">
        <v>0.87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1.69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3.7</v>
      </c>
      <c r="AL35" s="201">
        <v>2.92</v>
      </c>
      <c r="AM35" s="201">
        <v>0</v>
      </c>
      <c r="AN35" s="201">
        <v>0</v>
      </c>
      <c r="AO35" s="201">
        <v>62.75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0.15</v>
      </c>
      <c r="AW35" s="201">
        <v>0</v>
      </c>
      <c r="AX35" s="201">
        <v>0.13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5.0999999999999996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6.99</v>
      </c>
      <c r="K36" s="201">
        <v>1.79</v>
      </c>
      <c r="L36" s="201">
        <v>9.48</v>
      </c>
      <c r="M36" s="201">
        <v>2.11</v>
      </c>
      <c r="N36" s="201">
        <v>2.41</v>
      </c>
      <c r="O36" s="201">
        <v>2.73</v>
      </c>
      <c r="P36" s="201">
        <v>2.36</v>
      </c>
      <c r="Q36" s="201">
        <v>0.33</v>
      </c>
      <c r="R36" s="201">
        <v>1.32</v>
      </c>
      <c r="S36" s="201">
        <v>0.65</v>
      </c>
      <c r="T36" s="201">
        <v>0.87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1.69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3.7</v>
      </c>
      <c r="AL36" s="201">
        <v>2.92</v>
      </c>
      <c r="AM36" s="201">
        <v>0</v>
      </c>
      <c r="AN36" s="201">
        <v>0</v>
      </c>
      <c r="AO36" s="201">
        <v>62.75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0.15</v>
      </c>
      <c r="AW36" s="201">
        <v>0</v>
      </c>
      <c r="AX36" s="201">
        <v>0.13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5.0999999999999996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6.99</v>
      </c>
      <c r="K37" s="201">
        <v>2.41</v>
      </c>
      <c r="L37" s="201">
        <v>9.48</v>
      </c>
      <c r="M37" s="201">
        <v>2.11</v>
      </c>
      <c r="N37" s="201">
        <v>2.41</v>
      </c>
      <c r="O37" s="201">
        <v>2.73</v>
      </c>
      <c r="P37" s="201">
        <v>2.36</v>
      </c>
      <c r="Q37" s="201">
        <v>0.33</v>
      </c>
      <c r="R37" s="201">
        <v>1.32</v>
      </c>
      <c r="S37" s="201">
        <v>0.65</v>
      </c>
      <c r="T37" s="201">
        <v>0.87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1.69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3.7</v>
      </c>
      <c r="AL37" s="201">
        <v>0</v>
      </c>
      <c r="AM37" s="201">
        <v>0</v>
      </c>
      <c r="AN37" s="201">
        <v>0</v>
      </c>
      <c r="AO37" s="201">
        <v>62.75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0.15</v>
      </c>
      <c r="AW37" s="201">
        <v>0</v>
      </c>
      <c r="AX37" s="201">
        <v>0.13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5.0999999999999996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6.99</v>
      </c>
      <c r="K38" s="201">
        <v>2.41</v>
      </c>
      <c r="L38" s="201">
        <v>9.48</v>
      </c>
      <c r="M38" s="201">
        <v>2.11</v>
      </c>
      <c r="N38" s="201">
        <v>2.41</v>
      </c>
      <c r="O38" s="201">
        <v>2.73</v>
      </c>
      <c r="P38" s="201">
        <v>2.36</v>
      </c>
      <c r="Q38" s="201">
        <v>0.33</v>
      </c>
      <c r="R38" s="201">
        <v>1.32</v>
      </c>
      <c r="S38" s="201">
        <v>0.65</v>
      </c>
      <c r="T38" s="201">
        <v>0.87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1.69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3.7</v>
      </c>
      <c r="AL38" s="201">
        <v>0</v>
      </c>
      <c r="AM38" s="201">
        <v>0</v>
      </c>
      <c r="AN38" s="201">
        <v>0</v>
      </c>
      <c r="AO38" s="201">
        <v>62.75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0.15</v>
      </c>
      <c r="AW38" s="201">
        <v>0</v>
      </c>
      <c r="AX38" s="201">
        <v>0.13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5.0999999999999996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6.99</v>
      </c>
      <c r="K39" s="201">
        <v>2.41</v>
      </c>
      <c r="L39" s="201">
        <v>9.48</v>
      </c>
      <c r="M39" s="201">
        <v>2.11</v>
      </c>
      <c r="N39" s="201">
        <v>2.41</v>
      </c>
      <c r="O39" s="201">
        <v>2.73</v>
      </c>
      <c r="P39" s="201">
        <v>2.36</v>
      </c>
      <c r="Q39" s="201">
        <v>0.33</v>
      </c>
      <c r="R39" s="201">
        <v>1.32</v>
      </c>
      <c r="S39" s="201">
        <v>0.65</v>
      </c>
      <c r="T39" s="201">
        <v>0.87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1.69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3.7</v>
      </c>
      <c r="AL39" s="201">
        <v>0</v>
      </c>
      <c r="AM39" s="201">
        <v>0</v>
      </c>
      <c r="AN39" s="201">
        <v>0</v>
      </c>
      <c r="AO39" s="201">
        <v>62.75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0.15</v>
      </c>
      <c r="AW39" s="201">
        <v>0</v>
      </c>
      <c r="AX39" s="201">
        <v>0.13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5.0999999999999996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6.99</v>
      </c>
      <c r="K40" s="201">
        <v>2.41</v>
      </c>
      <c r="L40" s="201">
        <v>9.48</v>
      </c>
      <c r="M40" s="201">
        <v>2.17</v>
      </c>
      <c r="N40" s="201">
        <v>2.4700000000000002</v>
      </c>
      <c r="O40" s="201">
        <v>2.8</v>
      </c>
      <c r="P40" s="201">
        <v>2.52</v>
      </c>
      <c r="Q40" s="201">
        <v>0.33</v>
      </c>
      <c r="R40" s="201">
        <v>1.32</v>
      </c>
      <c r="S40" s="201">
        <v>0.65</v>
      </c>
      <c r="T40" s="201">
        <v>0.87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1.69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3.7</v>
      </c>
      <c r="AL40" s="201">
        <v>0</v>
      </c>
      <c r="AM40" s="201">
        <v>0</v>
      </c>
      <c r="AN40" s="201">
        <v>0</v>
      </c>
      <c r="AO40" s="201">
        <v>62.75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0.15</v>
      </c>
      <c r="AW40" s="201">
        <v>0</v>
      </c>
      <c r="AX40" s="201">
        <v>0.13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5.0999999999999996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6.99</v>
      </c>
      <c r="K41" s="201">
        <v>2.41</v>
      </c>
      <c r="L41" s="201">
        <v>9.48</v>
      </c>
      <c r="M41" s="201">
        <v>2.17</v>
      </c>
      <c r="N41" s="201">
        <v>2.4700000000000002</v>
      </c>
      <c r="O41" s="201">
        <v>2.8</v>
      </c>
      <c r="P41" s="201">
        <v>2.52</v>
      </c>
      <c r="Q41" s="201">
        <v>0.33</v>
      </c>
      <c r="R41" s="201">
        <v>1.32</v>
      </c>
      <c r="S41" s="201">
        <v>0.65</v>
      </c>
      <c r="T41" s="201">
        <v>0.87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1.69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3.7</v>
      </c>
      <c r="AL41" s="201">
        <v>0</v>
      </c>
      <c r="AM41" s="201">
        <v>0</v>
      </c>
      <c r="AN41" s="201">
        <v>0</v>
      </c>
      <c r="AO41" s="201">
        <v>62.75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0.15</v>
      </c>
      <c r="AW41" s="201">
        <v>0</v>
      </c>
      <c r="AX41" s="201">
        <v>0.13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5.0999999999999996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6.99</v>
      </c>
      <c r="K42" s="201">
        <v>2.41</v>
      </c>
      <c r="L42" s="201">
        <v>9.48</v>
      </c>
      <c r="M42" s="201">
        <v>2.17</v>
      </c>
      <c r="N42" s="201">
        <v>2.4700000000000002</v>
      </c>
      <c r="O42" s="201">
        <v>2.8</v>
      </c>
      <c r="P42" s="201">
        <v>2.52</v>
      </c>
      <c r="Q42" s="201">
        <v>0.33</v>
      </c>
      <c r="R42" s="201">
        <v>1.32</v>
      </c>
      <c r="S42" s="201">
        <v>0.65</v>
      </c>
      <c r="T42" s="201">
        <v>0.87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1.69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3.7</v>
      </c>
      <c r="AL42" s="201">
        <v>0</v>
      </c>
      <c r="AM42" s="201">
        <v>0</v>
      </c>
      <c r="AN42" s="201">
        <v>0</v>
      </c>
      <c r="AO42" s="201">
        <v>62.75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0.15</v>
      </c>
      <c r="AW42" s="201">
        <v>0</v>
      </c>
      <c r="AX42" s="201">
        <v>0.13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5.05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6.99</v>
      </c>
      <c r="K43" s="201">
        <v>2.41</v>
      </c>
      <c r="L43" s="201">
        <v>9.48</v>
      </c>
      <c r="M43" s="201">
        <v>2.17</v>
      </c>
      <c r="N43" s="201">
        <v>2.4700000000000002</v>
      </c>
      <c r="O43" s="201">
        <v>2.8</v>
      </c>
      <c r="P43" s="201">
        <v>2.52</v>
      </c>
      <c r="Q43" s="201">
        <v>0.33</v>
      </c>
      <c r="R43" s="201">
        <v>1.32</v>
      </c>
      <c r="S43" s="201">
        <v>0.65</v>
      </c>
      <c r="T43" s="201">
        <v>0.87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1.69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3.7</v>
      </c>
      <c r="AL43" s="201">
        <v>0</v>
      </c>
      <c r="AM43" s="201">
        <v>0</v>
      </c>
      <c r="AN43" s="201">
        <v>0</v>
      </c>
      <c r="AO43" s="201">
        <v>62.75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0.15</v>
      </c>
      <c r="AW43" s="201">
        <v>0</v>
      </c>
      <c r="AX43" s="201">
        <v>0.13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5.05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6.99</v>
      </c>
      <c r="K44" s="201">
        <v>2.41</v>
      </c>
      <c r="L44" s="201">
        <v>9.48</v>
      </c>
      <c r="M44" s="201">
        <v>2.17</v>
      </c>
      <c r="N44" s="201">
        <v>2.4700000000000002</v>
      </c>
      <c r="O44" s="201">
        <v>2.8</v>
      </c>
      <c r="P44" s="201">
        <v>2.52</v>
      </c>
      <c r="Q44" s="201">
        <v>0.33</v>
      </c>
      <c r="R44" s="201">
        <v>1.32</v>
      </c>
      <c r="S44" s="201">
        <v>0.65</v>
      </c>
      <c r="T44" s="201">
        <v>0.87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1.69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3.7</v>
      </c>
      <c r="AL44" s="201">
        <v>0</v>
      </c>
      <c r="AM44" s="201">
        <v>0</v>
      </c>
      <c r="AN44" s="201">
        <v>0</v>
      </c>
      <c r="AO44" s="201">
        <v>62.75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0.15</v>
      </c>
      <c r="AW44" s="201">
        <v>0</v>
      </c>
      <c r="AX44" s="201">
        <v>0.13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5.05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6.99</v>
      </c>
      <c r="K45" s="201">
        <v>2.41</v>
      </c>
      <c r="L45" s="201">
        <v>9.48</v>
      </c>
      <c r="M45" s="201">
        <v>2.17</v>
      </c>
      <c r="N45" s="201">
        <v>2.4700000000000002</v>
      </c>
      <c r="O45" s="201">
        <v>2.8</v>
      </c>
      <c r="P45" s="201">
        <v>2.52</v>
      </c>
      <c r="Q45" s="201">
        <v>0.33</v>
      </c>
      <c r="R45" s="201">
        <v>1.32</v>
      </c>
      <c r="S45" s="201">
        <v>0.65</v>
      </c>
      <c r="T45" s="201">
        <v>0.87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1.69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3.7</v>
      </c>
      <c r="AL45" s="201">
        <v>0</v>
      </c>
      <c r="AM45" s="201">
        <v>0</v>
      </c>
      <c r="AN45" s="201">
        <v>0</v>
      </c>
      <c r="AO45" s="201">
        <v>62.75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0.15</v>
      </c>
      <c r="AW45" s="201">
        <v>0</v>
      </c>
      <c r="AX45" s="201">
        <v>0.13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5.05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6.99</v>
      </c>
      <c r="K46" s="201">
        <v>2.41</v>
      </c>
      <c r="L46" s="201">
        <v>9.48</v>
      </c>
      <c r="M46" s="201">
        <v>2.17</v>
      </c>
      <c r="N46" s="201">
        <v>2.4700000000000002</v>
      </c>
      <c r="O46" s="201">
        <v>2.8</v>
      </c>
      <c r="P46" s="201">
        <v>2.52</v>
      </c>
      <c r="Q46" s="201">
        <v>0.33</v>
      </c>
      <c r="R46" s="201">
        <v>1.32</v>
      </c>
      <c r="S46" s="201">
        <v>0.65</v>
      </c>
      <c r="T46" s="201">
        <v>0.87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1.69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3.7</v>
      </c>
      <c r="AL46" s="201">
        <v>0</v>
      </c>
      <c r="AM46" s="201">
        <v>0</v>
      </c>
      <c r="AN46" s="201">
        <v>0</v>
      </c>
      <c r="AO46" s="201">
        <v>62.75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0.15</v>
      </c>
      <c r="AW46" s="201">
        <v>0</v>
      </c>
      <c r="AX46" s="201">
        <v>0.13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6.99</v>
      </c>
      <c r="K47" s="201">
        <v>2.41</v>
      </c>
      <c r="L47" s="201">
        <v>9.48</v>
      </c>
      <c r="M47" s="201">
        <v>2.17</v>
      </c>
      <c r="N47" s="201">
        <v>2.4700000000000002</v>
      </c>
      <c r="O47" s="201">
        <v>2.8</v>
      </c>
      <c r="P47" s="201">
        <v>2.52</v>
      </c>
      <c r="Q47" s="201">
        <v>0.33</v>
      </c>
      <c r="R47" s="201">
        <v>1.32</v>
      </c>
      <c r="S47" s="201">
        <v>0.65</v>
      </c>
      <c r="T47" s="201">
        <v>0.87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1.69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3.7</v>
      </c>
      <c r="AL47" s="201">
        <v>0</v>
      </c>
      <c r="AM47" s="201">
        <v>0</v>
      </c>
      <c r="AN47" s="201">
        <v>0</v>
      </c>
      <c r="AO47" s="201">
        <v>62.75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0.15</v>
      </c>
      <c r="AW47" s="201">
        <v>0</v>
      </c>
      <c r="AX47" s="201">
        <v>0.13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6.99</v>
      </c>
      <c r="K48" s="201">
        <v>2.41</v>
      </c>
      <c r="L48" s="201">
        <v>9.48</v>
      </c>
      <c r="M48" s="201">
        <v>2.17</v>
      </c>
      <c r="N48" s="201">
        <v>2.4700000000000002</v>
      </c>
      <c r="O48" s="201">
        <v>2.8</v>
      </c>
      <c r="P48" s="201">
        <v>2.52</v>
      </c>
      <c r="Q48" s="201">
        <v>0.33</v>
      </c>
      <c r="R48" s="201">
        <v>1.32</v>
      </c>
      <c r="S48" s="201">
        <v>0.65</v>
      </c>
      <c r="T48" s="201">
        <v>0.87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1.69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3.7</v>
      </c>
      <c r="AL48" s="201">
        <v>0</v>
      </c>
      <c r="AM48" s="201">
        <v>0</v>
      </c>
      <c r="AN48" s="201">
        <v>0</v>
      </c>
      <c r="AO48" s="201">
        <v>62.75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0.15</v>
      </c>
      <c r="AW48" s="201">
        <v>0</v>
      </c>
      <c r="AX48" s="201">
        <v>0.13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6.99</v>
      </c>
      <c r="K49" s="201">
        <v>2.41</v>
      </c>
      <c r="L49" s="201">
        <v>9.48</v>
      </c>
      <c r="M49" s="201">
        <v>2.17</v>
      </c>
      <c r="N49" s="201">
        <v>2.4700000000000002</v>
      </c>
      <c r="O49" s="201">
        <v>2.8</v>
      </c>
      <c r="P49" s="201">
        <v>2.52</v>
      </c>
      <c r="Q49" s="201">
        <v>0.33</v>
      </c>
      <c r="R49" s="201">
        <v>1.32</v>
      </c>
      <c r="S49" s="201">
        <v>0.65</v>
      </c>
      <c r="T49" s="201">
        <v>0.87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1.69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3.7</v>
      </c>
      <c r="AL49" s="201">
        <v>0</v>
      </c>
      <c r="AM49" s="201">
        <v>0</v>
      </c>
      <c r="AN49" s="201">
        <v>0</v>
      </c>
      <c r="AO49" s="201">
        <v>62.75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0.15</v>
      </c>
      <c r="AW49" s="201">
        <v>0</v>
      </c>
      <c r="AX49" s="201">
        <v>0.13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6.99</v>
      </c>
      <c r="K50" s="201">
        <v>2.41</v>
      </c>
      <c r="L50" s="201">
        <v>9.48</v>
      </c>
      <c r="M50" s="201">
        <v>2.17</v>
      </c>
      <c r="N50" s="201">
        <v>2.4700000000000002</v>
      </c>
      <c r="O50" s="201">
        <v>2.8</v>
      </c>
      <c r="P50" s="201">
        <v>2.52</v>
      </c>
      <c r="Q50" s="201">
        <v>0.33</v>
      </c>
      <c r="R50" s="201">
        <v>1.32</v>
      </c>
      <c r="S50" s="201">
        <v>0.65</v>
      </c>
      <c r="T50" s="201">
        <v>0.87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1.69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3.7</v>
      </c>
      <c r="AL50" s="201">
        <v>0</v>
      </c>
      <c r="AM50" s="201">
        <v>0</v>
      </c>
      <c r="AN50" s="201">
        <v>0</v>
      </c>
      <c r="AO50" s="201">
        <v>62.75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0.15</v>
      </c>
      <c r="AW50" s="201">
        <v>0</v>
      </c>
      <c r="AX50" s="201">
        <v>0.13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5.01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6.99</v>
      </c>
      <c r="K51" s="201">
        <v>2.41</v>
      </c>
      <c r="L51" s="201">
        <v>9.48</v>
      </c>
      <c r="M51" s="201">
        <v>2.17</v>
      </c>
      <c r="N51" s="201">
        <v>2.4700000000000002</v>
      </c>
      <c r="O51" s="201">
        <v>2.8</v>
      </c>
      <c r="P51" s="201">
        <v>2.52</v>
      </c>
      <c r="Q51" s="201">
        <v>0.33</v>
      </c>
      <c r="R51" s="201">
        <v>1.32</v>
      </c>
      <c r="S51" s="201">
        <v>0.65</v>
      </c>
      <c r="T51" s="201">
        <v>0.87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1.69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3.7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0.15</v>
      </c>
      <c r="AW51" s="201">
        <v>0</v>
      </c>
      <c r="AX51" s="201">
        <v>0.13</v>
      </c>
      <c r="AY51" s="201">
        <v>2.69</v>
      </c>
    </row>
    <row r="52" spans="1:51">
      <c r="A52" t="s">
        <v>94</v>
      </c>
      <c r="B52" s="201">
        <v>0</v>
      </c>
      <c r="C52" s="201">
        <v>0</v>
      </c>
      <c r="D52" s="201">
        <v>5.01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6.99</v>
      </c>
      <c r="K52" s="201">
        <v>2.41</v>
      </c>
      <c r="L52" s="201">
        <v>9.48</v>
      </c>
      <c r="M52" s="201">
        <v>2.17</v>
      </c>
      <c r="N52" s="201">
        <v>2.4700000000000002</v>
      </c>
      <c r="O52" s="201">
        <v>2.8</v>
      </c>
      <c r="P52" s="201">
        <v>2.52</v>
      </c>
      <c r="Q52" s="201">
        <v>0.33</v>
      </c>
      <c r="R52" s="201">
        <v>1.32</v>
      </c>
      <c r="S52" s="201">
        <v>0.65</v>
      </c>
      <c r="T52" s="201">
        <v>0.87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1.69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3.7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0.15</v>
      </c>
      <c r="AW52" s="201">
        <v>0</v>
      </c>
      <c r="AX52" s="201">
        <v>0.13</v>
      </c>
      <c r="AY52" s="201">
        <v>2.69</v>
      </c>
    </row>
    <row r="53" spans="1:51">
      <c r="A53" t="s">
        <v>95</v>
      </c>
      <c r="B53" s="201">
        <v>0</v>
      </c>
      <c r="C53" s="201">
        <v>0</v>
      </c>
      <c r="D53" s="201">
        <v>5.01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6.99</v>
      </c>
      <c r="K53" s="201">
        <v>2.41</v>
      </c>
      <c r="L53" s="201">
        <v>9.48</v>
      </c>
      <c r="M53" s="201">
        <v>2.17</v>
      </c>
      <c r="N53" s="201">
        <v>2.4700000000000002</v>
      </c>
      <c r="O53" s="201">
        <v>2.8</v>
      </c>
      <c r="P53" s="201">
        <v>2.52</v>
      </c>
      <c r="Q53" s="201">
        <v>0.33</v>
      </c>
      <c r="R53" s="201">
        <v>1.32</v>
      </c>
      <c r="S53" s="201">
        <v>0.65</v>
      </c>
      <c r="T53" s="201">
        <v>0.87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1.69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3.7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0.15</v>
      </c>
      <c r="AW53" s="201">
        <v>0</v>
      </c>
      <c r="AX53" s="201">
        <v>0.13</v>
      </c>
      <c r="AY53" s="201">
        <v>2.69</v>
      </c>
    </row>
    <row r="54" spans="1:51">
      <c r="A54" t="s">
        <v>96</v>
      </c>
      <c r="B54" s="201">
        <v>0</v>
      </c>
      <c r="C54" s="201">
        <v>0</v>
      </c>
      <c r="D54" s="201">
        <v>5.01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6.99</v>
      </c>
      <c r="K54" s="201">
        <v>2.41</v>
      </c>
      <c r="L54" s="201">
        <v>9.48</v>
      </c>
      <c r="M54" s="201">
        <v>2.17</v>
      </c>
      <c r="N54" s="201">
        <v>2.4700000000000002</v>
      </c>
      <c r="O54" s="201">
        <v>2.8</v>
      </c>
      <c r="P54" s="201">
        <v>2.52</v>
      </c>
      <c r="Q54" s="201">
        <v>0.33</v>
      </c>
      <c r="R54" s="201">
        <v>1.32</v>
      </c>
      <c r="S54" s="201">
        <v>0.65</v>
      </c>
      <c r="T54" s="201">
        <v>0.87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1.69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3.7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0.15</v>
      </c>
      <c r="AW54" s="201">
        <v>0</v>
      </c>
      <c r="AX54" s="201">
        <v>0.13</v>
      </c>
      <c r="AY54" s="201">
        <v>2.69</v>
      </c>
    </row>
    <row r="55" spans="1:51">
      <c r="A55" t="s">
        <v>97</v>
      </c>
      <c r="B55" s="201">
        <v>0</v>
      </c>
      <c r="C55" s="201">
        <v>0</v>
      </c>
      <c r="D55" s="201">
        <v>5.01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6.99</v>
      </c>
      <c r="K55" s="201">
        <v>2.41</v>
      </c>
      <c r="L55" s="201">
        <v>9.48</v>
      </c>
      <c r="M55" s="201">
        <v>2.17</v>
      </c>
      <c r="N55" s="201">
        <v>2.4700000000000002</v>
      </c>
      <c r="O55" s="201">
        <v>2.8</v>
      </c>
      <c r="P55" s="201">
        <v>2.52</v>
      </c>
      <c r="Q55" s="201">
        <v>0.33</v>
      </c>
      <c r="R55" s="201">
        <v>1.32</v>
      </c>
      <c r="S55" s="201">
        <v>0.65</v>
      </c>
      <c r="T55" s="201">
        <v>0.87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1.69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3.7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0.15</v>
      </c>
      <c r="AW55" s="201">
        <v>0</v>
      </c>
      <c r="AX55" s="201">
        <v>0.13</v>
      </c>
      <c r="AY55" s="201">
        <v>2.69</v>
      </c>
    </row>
    <row r="56" spans="1:51">
      <c r="A56" t="s">
        <v>98</v>
      </c>
      <c r="B56" s="201">
        <v>0</v>
      </c>
      <c r="C56" s="201">
        <v>0</v>
      </c>
      <c r="D56" s="201">
        <v>5.01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6.99</v>
      </c>
      <c r="K56" s="201">
        <v>2.41</v>
      </c>
      <c r="L56" s="201">
        <v>9.48</v>
      </c>
      <c r="M56" s="201">
        <v>2.17</v>
      </c>
      <c r="N56" s="201">
        <v>2.4700000000000002</v>
      </c>
      <c r="O56" s="201">
        <v>2.8</v>
      </c>
      <c r="P56" s="201">
        <v>2.52</v>
      </c>
      <c r="Q56" s="201">
        <v>0.33</v>
      </c>
      <c r="R56" s="201">
        <v>1.32</v>
      </c>
      <c r="S56" s="201">
        <v>0.65</v>
      </c>
      <c r="T56" s="201">
        <v>0.87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1.69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3.7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0.15</v>
      </c>
      <c r="AW56" s="201">
        <v>0</v>
      </c>
      <c r="AX56" s="201">
        <v>0.13</v>
      </c>
      <c r="AY56" s="201">
        <v>2.69</v>
      </c>
    </row>
    <row r="57" spans="1:51">
      <c r="A57" t="s">
        <v>99</v>
      </c>
      <c r="B57" s="201">
        <v>0</v>
      </c>
      <c r="C57" s="201">
        <v>0</v>
      </c>
      <c r="D57" s="201">
        <v>5.01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6.99</v>
      </c>
      <c r="K57" s="201">
        <v>2.41</v>
      </c>
      <c r="L57" s="201">
        <v>9.48</v>
      </c>
      <c r="M57" s="201">
        <v>2.17</v>
      </c>
      <c r="N57" s="201">
        <v>2.4700000000000002</v>
      </c>
      <c r="O57" s="201">
        <v>2.8</v>
      </c>
      <c r="P57" s="201">
        <v>2.74</v>
      </c>
      <c r="Q57" s="201">
        <v>0.33</v>
      </c>
      <c r="R57" s="201">
        <v>1.32</v>
      </c>
      <c r="S57" s="201">
        <v>0.65</v>
      </c>
      <c r="T57" s="201">
        <v>0.87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1.69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3.7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0.15</v>
      </c>
      <c r="AW57" s="201">
        <v>0</v>
      </c>
      <c r="AX57" s="201">
        <v>0.13</v>
      </c>
      <c r="AY57" s="201">
        <v>2.69</v>
      </c>
    </row>
    <row r="58" spans="1:51">
      <c r="A58" t="s">
        <v>100</v>
      </c>
      <c r="B58" s="201">
        <v>0</v>
      </c>
      <c r="C58" s="201">
        <v>0</v>
      </c>
      <c r="D58" s="201">
        <v>5.01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6.99</v>
      </c>
      <c r="K58" s="201">
        <v>2.41</v>
      </c>
      <c r="L58" s="201">
        <v>9.48</v>
      </c>
      <c r="M58" s="201">
        <v>2.11</v>
      </c>
      <c r="N58" s="201">
        <v>2.41</v>
      </c>
      <c r="O58" s="201">
        <v>2.73</v>
      </c>
      <c r="P58" s="201">
        <v>2.58</v>
      </c>
      <c r="Q58" s="201">
        <v>0.33</v>
      </c>
      <c r="R58" s="201">
        <v>1.32</v>
      </c>
      <c r="S58" s="201">
        <v>0.65</v>
      </c>
      <c r="T58" s="201">
        <v>0.87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1.69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3.7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0.15</v>
      </c>
      <c r="AW58" s="201">
        <v>0</v>
      </c>
      <c r="AX58" s="201">
        <v>0.13</v>
      </c>
      <c r="AY58" s="201">
        <v>2.69</v>
      </c>
    </row>
    <row r="59" spans="1:51">
      <c r="A59" t="s">
        <v>101</v>
      </c>
      <c r="B59" s="201">
        <v>0</v>
      </c>
      <c r="C59" s="201">
        <v>0</v>
      </c>
      <c r="D59" s="201">
        <v>5.01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6.99</v>
      </c>
      <c r="K59" s="201">
        <v>2.41</v>
      </c>
      <c r="L59" s="201">
        <v>9.48</v>
      </c>
      <c r="M59" s="201">
        <v>2.11</v>
      </c>
      <c r="N59" s="201">
        <v>2.41</v>
      </c>
      <c r="O59" s="201">
        <v>2.73</v>
      </c>
      <c r="P59" s="201">
        <v>2.56</v>
      </c>
      <c r="Q59" s="201">
        <v>0.33</v>
      </c>
      <c r="R59" s="201">
        <v>1.32</v>
      </c>
      <c r="S59" s="201">
        <v>0.65</v>
      </c>
      <c r="T59" s="201">
        <v>0.87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1.69</v>
      </c>
      <c r="AD59" s="201">
        <v>0</v>
      </c>
      <c r="AE59" s="201">
        <v>0</v>
      </c>
      <c r="AF59" s="201">
        <v>0</v>
      </c>
      <c r="AG59" s="201">
        <v>-0.64</v>
      </c>
      <c r="AH59" s="201">
        <v>0</v>
      </c>
      <c r="AI59" s="201">
        <v>0</v>
      </c>
      <c r="AJ59" s="201">
        <v>0</v>
      </c>
      <c r="AK59" s="201">
        <v>3.7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0.15</v>
      </c>
      <c r="AW59" s="201">
        <v>0</v>
      </c>
      <c r="AX59" s="201">
        <v>0.13</v>
      </c>
      <c r="AY59" s="201">
        <v>2.69</v>
      </c>
    </row>
    <row r="60" spans="1:51">
      <c r="A60" t="s">
        <v>102</v>
      </c>
      <c r="B60" s="201">
        <v>0</v>
      </c>
      <c r="C60" s="201">
        <v>0</v>
      </c>
      <c r="D60" s="201">
        <v>5.01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6.99</v>
      </c>
      <c r="K60" s="201">
        <v>2.41</v>
      </c>
      <c r="L60" s="201">
        <v>9.48</v>
      </c>
      <c r="M60" s="201">
        <v>2.11</v>
      </c>
      <c r="N60" s="201">
        <v>2.41</v>
      </c>
      <c r="O60" s="201">
        <v>2.73</v>
      </c>
      <c r="P60" s="201">
        <v>2.56</v>
      </c>
      <c r="Q60" s="201">
        <v>0.33</v>
      </c>
      <c r="R60" s="201">
        <v>1.32</v>
      </c>
      <c r="S60" s="201">
        <v>0.65</v>
      </c>
      <c r="T60" s="201">
        <v>0.87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1.69</v>
      </c>
      <c r="AD60" s="201">
        <v>0</v>
      </c>
      <c r="AE60" s="201">
        <v>0</v>
      </c>
      <c r="AF60" s="201">
        <v>0</v>
      </c>
      <c r="AG60" s="201">
        <v>-0.64</v>
      </c>
      <c r="AH60" s="201">
        <v>0</v>
      </c>
      <c r="AI60" s="201">
        <v>0</v>
      </c>
      <c r="AJ60" s="201">
        <v>0</v>
      </c>
      <c r="AK60" s="201">
        <v>3.7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0.15</v>
      </c>
      <c r="AW60" s="201">
        <v>0</v>
      </c>
      <c r="AX60" s="201">
        <v>0.13</v>
      </c>
      <c r="AY60" s="201">
        <v>2.69</v>
      </c>
    </row>
    <row r="61" spans="1:51">
      <c r="A61" t="s">
        <v>103</v>
      </c>
      <c r="B61" s="201">
        <v>0</v>
      </c>
      <c r="C61" s="201">
        <v>0</v>
      </c>
      <c r="D61" s="201">
        <v>4.9800000000000004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6.99</v>
      </c>
      <c r="K61" s="201">
        <v>2.4700000000000002</v>
      </c>
      <c r="L61" s="201">
        <v>9.48</v>
      </c>
      <c r="M61" s="201">
        <v>2.11</v>
      </c>
      <c r="N61" s="201">
        <v>2.41</v>
      </c>
      <c r="O61" s="201">
        <v>2.73</v>
      </c>
      <c r="P61" s="201">
        <v>2.56</v>
      </c>
      <c r="Q61" s="201">
        <v>0.4</v>
      </c>
      <c r="R61" s="201">
        <v>1.32</v>
      </c>
      <c r="S61" s="201">
        <v>0.65</v>
      </c>
      <c r="T61" s="201">
        <v>0.87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1.69</v>
      </c>
      <c r="AD61" s="201">
        <v>0</v>
      </c>
      <c r="AE61" s="201">
        <v>0</v>
      </c>
      <c r="AF61" s="201">
        <v>0</v>
      </c>
      <c r="AG61" s="201">
        <v>-0.64</v>
      </c>
      <c r="AH61" s="201">
        <v>0</v>
      </c>
      <c r="AI61" s="201">
        <v>0</v>
      </c>
      <c r="AJ61" s="201">
        <v>0</v>
      </c>
      <c r="AK61" s="201">
        <v>3.7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0.15</v>
      </c>
      <c r="AW61" s="201">
        <v>0</v>
      </c>
      <c r="AX61" s="201">
        <v>0.13</v>
      </c>
      <c r="AY61" s="201">
        <v>2.69</v>
      </c>
    </row>
    <row r="62" spans="1:51">
      <c r="A62" t="s">
        <v>104</v>
      </c>
      <c r="B62" s="201">
        <v>0</v>
      </c>
      <c r="C62" s="201">
        <v>0</v>
      </c>
      <c r="D62" s="201">
        <v>4.9800000000000004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6.99</v>
      </c>
      <c r="K62" s="201">
        <v>2.4700000000000002</v>
      </c>
      <c r="L62" s="201">
        <v>9.48</v>
      </c>
      <c r="M62" s="201">
        <v>2.11</v>
      </c>
      <c r="N62" s="201">
        <v>2.41</v>
      </c>
      <c r="O62" s="201">
        <v>2.73</v>
      </c>
      <c r="P62" s="201">
        <v>2.56</v>
      </c>
      <c r="Q62" s="201">
        <v>0.42</v>
      </c>
      <c r="R62" s="201">
        <v>1.32</v>
      </c>
      <c r="S62" s="201">
        <v>0.65</v>
      </c>
      <c r="T62" s="201">
        <v>0.87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1.69</v>
      </c>
      <c r="AD62" s="201">
        <v>0</v>
      </c>
      <c r="AE62" s="201">
        <v>0</v>
      </c>
      <c r="AF62" s="201">
        <v>0</v>
      </c>
      <c r="AG62" s="201">
        <v>-0.64</v>
      </c>
      <c r="AH62" s="201">
        <v>0</v>
      </c>
      <c r="AI62" s="201">
        <v>0</v>
      </c>
      <c r="AJ62" s="201">
        <v>0</v>
      </c>
      <c r="AK62" s="201">
        <v>3.7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0.15</v>
      </c>
      <c r="AW62" s="201">
        <v>0</v>
      </c>
      <c r="AX62" s="201">
        <v>0.13</v>
      </c>
      <c r="AY62" s="201">
        <v>2.69</v>
      </c>
    </row>
    <row r="63" spans="1:51">
      <c r="A63" t="s">
        <v>105</v>
      </c>
      <c r="B63" s="201">
        <v>0</v>
      </c>
      <c r="C63" s="201">
        <v>0</v>
      </c>
      <c r="D63" s="201">
        <v>4.9800000000000004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6.99</v>
      </c>
      <c r="K63" s="201">
        <v>2.4300000000000002</v>
      </c>
      <c r="L63" s="201">
        <v>9.48</v>
      </c>
      <c r="M63" s="201">
        <v>2.11</v>
      </c>
      <c r="N63" s="201">
        <v>2.41</v>
      </c>
      <c r="O63" s="201">
        <v>2.73</v>
      </c>
      <c r="P63" s="201">
        <v>2.56</v>
      </c>
      <c r="Q63" s="201">
        <v>0.42</v>
      </c>
      <c r="R63" s="201">
        <v>1.32</v>
      </c>
      <c r="S63" s="201">
        <v>0.65</v>
      </c>
      <c r="T63" s="201">
        <v>0.87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1.69</v>
      </c>
      <c r="AD63" s="201">
        <v>0</v>
      </c>
      <c r="AE63" s="201">
        <v>0</v>
      </c>
      <c r="AF63" s="201">
        <v>0</v>
      </c>
      <c r="AG63" s="201">
        <v>-0.64</v>
      </c>
      <c r="AH63" s="201">
        <v>0</v>
      </c>
      <c r="AI63" s="201">
        <v>0</v>
      </c>
      <c r="AJ63" s="201">
        <v>0</v>
      </c>
      <c r="AK63" s="201">
        <v>3.7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0.15</v>
      </c>
      <c r="AW63" s="201">
        <v>0</v>
      </c>
      <c r="AX63" s="201">
        <v>0.13</v>
      </c>
      <c r="AY63" s="201">
        <v>2.69</v>
      </c>
    </row>
    <row r="64" spans="1:51">
      <c r="A64" t="s">
        <v>106</v>
      </c>
      <c r="B64" s="201">
        <v>0</v>
      </c>
      <c r="C64" s="201">
        <v>0</v>
      </c>
      <c r="D64" s="201">
        <v>4.9800000000000004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6.99</v>
      </c>
      <c r="K64" s="201">
        <v>2.41</v>
      </c>
      <c r="L64" s="201">
        <v>9.48</v>
      </c>
      <c r="M64" s="201">
        <v>2.11</v>
      </c>
      <c r="N64" s="201">
        <v>2.41</v>
      </c>
      <c r="O64" s="201">
        <v>2.73</v>
      </c>
      <c r="P64" s="201">
        <v>2.56</v>
      </c>
      <c r="Q64" s="201">
        <v>0.42</v>
      </c>
      <c r="R64" s="201">
        <v>1.32</v>
      </c>
      <c r="S64" s="201">
        <v>0.65</v>
      </c>
      <c r="T64" s="201">
        <v>0.87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1.69</v>
      </c>
      <c r="AD64" s="201">
        <v>0</v>
      </c>
      <c r="AE64" s="201">
        <v>0</v>
      </c>
      <c r="AF64" s="201">
        <v>0</v>
      </c>
      <c r="AG64" s="201">
        <v>-0.64</v>
      </c>
      <c r="AH64" s="201">
        <v>0</v>
      </c>
      <c r="AI64" s="201">
        <v>0</v>
      </c>
      <c r="AJ64" s="201">
        <v>0</v>
      </c>
      <c r="AK64" s="201">
        <v>3.7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0.15</v>
      </c>
      <c r="AW64" s="201">
        <v>0</v>
      </c>
      <c r="AX64" s="201">
        <v>0.13</v>
      </c>
      <c r="AY64" s="201">
        <v>2.69</v>
      </c>
    </row>
    <row r="65" spans="1:51">
      <c r="A65" t="s">
        <v>107</v>
      </c>
      <c r="B65" s="201">
        <v>0</v>
      </c>
      <c r="C65" s="201">
        <v>0</v>
      </c>
      <c r="D65" s="201">
        <v>4.9800000000000004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6.99</v>
      </c>
      <c r="K65" s="201">
        <v>2.41</v>
      </c>
      <c r="L65" s="201">
        <v>9.48</v>
      </c>
      <c r="M65" s="201">
        <v>2.11</v>
      </c>
      <c r="N65" s="201">
        <v>2.41</v>
      </c>
      <c r="O65" s="201">
        <v>2.73</v>
      </c>
      <c r="P65" s="201">
        <v>2.56</v>
      </c>
      <c r="Q65" s="201">
        <v>0.42</v>
      </c>
      <c r="R65" s="201">
        <v>1.32</v>
      </c>
      <c r="S65" s="201">
        <v>0.65</v>
      </c>
      <c r="T65" s="201">
        <v>0.87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1.69</v>
      </c>
      <c r="AD65" s="201">
        <v>0</v>
      </c>
      <c r="AE65" s="201">
        <v>0</v>
      </c>
      <c r="AF65" s="201">
        <v>0</v>
      </c>
      <c r="AG65" s="201">
        <v>-0.64</v>
      </c>
      <c r="AH65" s="201">
        <v>0</v>
      </c>
      <c r="AI65" s="201">
        <v>0</v>
      </c>
      <c r="AJ65" s="201">
        <v>0</v>
      </c>
      <c r="AK65" s="201">
        <v>3.7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0.15</v>
      </c>
      <c r="AW65" s="201">
        <v>0</v>
      </c>
      <c r="AX65" s="201">
        <v>0.13</v>
      </c>
      <c r="AY65" s="201">
        <v>2.69</v>
      </c>
    </row>
    <row r="66" spans="1:51">
      <c r="A66" t="s">
        <v>108</v>
      </c>
      <c r="B66" s="201">
        <v>0</v>
      </c>
      <c r="C66" s="201">
        <v>0</v>
      </c>
      <c r="D66" s="201">
        <v>4.9800000000000004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6.99</v>
      </c>
      <c r="K66" s="201">
        <v>2.41</v>
      </c>
      <c r="L66" s="201">
        <v>9.48</v>
      </c>
      <c r="M66" s="201">
        <v>2.11</v>
      </c>
      <c r="N66" s="201">
        <v>2.41</v>
      </c>
      <c r="O66" s="201">
        <v>2.73</v>
      </c>
      <c r="P66" s="201">
        <v>2.56</v>
      </c>
      <c r="Q66" s="201">
        <v>0.42</v>
      </c>
      <c r="R66" s="201">
        <v>1.32</v>
      </c>
      <c r="S66" s="201">
        <v>0.65</v>
      </c>
      <c r="T66" s="201">
        <v>0.87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1.69</v>
      </c>
      <c r="AD66" s="201">
        <v>0</v>
      </c>
      <c r="AE66" s="201">
        <v>0</v>
      </c>
      <c r="AF66" s="201">
        <v>0</v>
      </c>
      <c r="AG66" s="201">
        <v>-0.64</v>
      </c>
      <c r="AH66" s="201">
        <v>0</v>
      </c>
      <c r="AI66" s="201">
        <v>0</v>
      </c>
      <c r="AJ66" s="201">
        <v>0</v>
      </c>
      <c r="AK66" s="201">
        <v>3.7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0.15</v>
      </c>
      <c r="AW66" s="201">
        <v>0</v>
      </c>
      <c r="AX66" s="201">
        <v>0.13</v>
      </c>
      <c r="AY66" s="201">
        <v>2.69</v>
      </c>
    </row>
    <row r="67" spans="1:51">
      <c r="A67" t="s">
        <v>109</v>
      </c>
      <c r="B67" s="201">
        <v>0</v>
      </c>
      <c r="C67" s="201">
        <v>0</v>
      </c>
      <c r="D67" s="201">
        <v>4.9800000000000004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6.99</v>
      </c>
      <c r="K67" s="201">
        <v>2.41</v>
      </c>
      <c r="L67" s="201">
        <v>9.48</v>
      </c>
      <c r="M67" s="201">
        <v>2.11</v>
      </c>
      <c r="N67" s="201">
        <v>2.41</v>
      </c>
      <c r="O67" s="201">
        <v>2.73</v>
      </c>
      <c r="P67" s="201">
        <v>2.56</v>
      </c>
      <c r="Q67" s="201">
        <v>0.42</v>
      </c>
      <c r="R67" s="201">
        <v>1.32</v>
      </c>
      <c r="S67" s="201">
        <v>0.65</v>
      </c>
      <c r="T67" s="201">
        <v>0.87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1.69</v>
      </c>
      <c r="AD67" s="201">
        <v>0</v>
      </c>
      <c r="AE67" s="201">
        <v>0</v>
      </c>
      <c r="AF67" s="201">
        <v>0</v>
      </c>
      <c r="AG67" s="201">
        <v>-0.64</v>
      </c>
      <c r="AH67" s="201">
        <v>0</v>
      </c>
      <c r="AI67" s="201">
        <v>0</v>
      </c>
      <c r="AJ67" s="201">
        <v>0</v>
      </c>
      <c r="AK67" s="201">
        <v>3.7</v>
      </c>
      <c r="AL67" s="201">
        <v>0</v>
      </c>
      <c r="AM67" s="201">
        <v>0</v>
      </c>
      <c r="AN67" s="201">
        <v>0</v>
      </c>
      <c r="AO67" s="201">
        <v>61.29</v>
      </c>
      <c r="AP67" s="201">
        <v>2.19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0.15</v>
      </c>
      <c r="AW67" s="201">
        <v>0</v>
      </c>
      <c r="AX67" s="201">
        <v>0.13</v>
      </c>
      <c r="AY67" s="201">
        <v>2.69</v>
      </c>
    </row>
    <row r="68" spans="1:51">
      <c r="A68" t="s">
        <v>110</v>
      </c>
      <c r="B68" s="201">
        <v>0</v>
      </c>
      <c r="C68" s="201">
        <v>0</v>
      </c>
      <c r="D68" s="201">
        <v>4.9800000000000004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6.99</v>
      </c>
      <c r="K68" s="201">
        <v>2.41</v>
      </c>
      <c r="L68" s="201">
        <v>9.48</v>
      </c>
      <c r="M68" s="201">
        <v>2.11</v>
      </c>
      <c r="N68" s="201">
        <v>2.41</v>
      </c>
      <c r="O68" s="201">
        <v>2.73</v>
      </c>
      <c r="P68" s="201">
        <v>2.56</v>
      </c>
      <c r="Q68" s="201">
        <v>0.42</v>
      </c>
      <c r="R68" s="201">
        <v>1.32</v>
      </c>
      <c r="S68" s="201">
        <v>0.65</v>
      </c>
      <c r="T68" s="201">
        <v>0.87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1.69</v>
      </c>
      <c r="AD68" s="201">
        <v>0</v>
      </c>
      <c r="AE68" s="201">
        <v>0</v>
      </c>
      <c r="AF68" s="201">
        <v>0</v>
      </c>
      <c r="AG68" s="201">
        <v>-0.64</v>
      </c>
      <c r="AH68" s="201">
        <v>0</v>
      </c>
      <c r="AI68" s="201">
        <v>0</v>
      </c>
      <c r="AJ68" s="201">
        <v>0</v>
      </c>
      <c r="AK68" s="201">
        <v>3.7</v>
      </c>
      <c r="AL68" s="201">
        <v>0</v>
      </c>
      <c r="AM68" s="201">
        <v>0</v>
      </c>
      <c r="AN68" s="201">
        <v>0</v>
      </c>
      <c r="AO68" s="201">
        <v>61.29</v>
      </c>
      <c r="AP68" s="201">
        <v>2.19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0.15</v>
      </c>
      <c r="AW68" s="201">
        <v>0</v>
      </c>
      <c r="AX68" s="201">
        <v>0.13</v>
      </c>
      <c r="AY68" s="201">
        <v>2.69</v>
      </c>
    </row>
    <row r="69" spans="1:51">
      <c r="A69" t="s">
        <v>111</v>
      </c>
      <c r="B69" s="201">
        <v>0</v>
      </c>
      <c r="C69" s="201">
        <v>0</v>
      </c>
      <c r="D69" s="201">
        <v>4.9800000000000004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6.99</v>
      </c>
      <c r="K69" s="201">
        <v>2.41</v>
      </c>
      <c r="L69" s="201">
        <v>9.48</v>
      </c>
      <c r="M69" s="201">
        <v>2.11</v>
      </c>
      <c r="N69" s="201">
        <v>2.41</v>
      </c>
      <c r="O69" s="201">
        <v>2.73</v>
      </c>
      <c r="P69" s="201">
        <v>2.56</v>
      </c>
      <c r="Q69" s="201">
        <v>0.42</v>
      </c>
      <c r="R69" s="201">
        <v>1.32</v>
      </c>
      <c r="S69" s="201">
        <v>0.65</v>
      </c>
      <c r="T69" s="201">
        <v>0.87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1.69</v>
      </c>
      <c r="AD69" s="201">
        <v>0</v>
      </c>
      <c r="AE69" s="201">
        <v>0</v>
      </c>
      <c r="AF69" s="201">
        <v>0</v>
      </c>
      <c r="AG69" s="201">
        <v>-0.64</v>
      </c>
      <c r="AH69" s="201">
        <v>0</v>
      </c>
      <c r="AI69" s="201">
        <v>0</v>
      </c>
      <c r="AJ69" s="201">
        <v>0</v>
      </c>
      <c r="AK69" s="201">
        <v>3.7</v>
      </c>
      <c r="AL69" s="201">
        <v>0</v>
      </c>
      <c r="AM69" s="201">
        <v>0</v>
      </c>
      <c r="AN69" s="201">
        <v>0</v>
      </c>
      <c r="AO69" s="201">
        <v>61.29</v>
      </c>
      <c r="AP69" s="201">
        <v>2.19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0.15</v>
      </c>
      <c r="AW69" s="201">
        <v>0</v>
      </c>
      <c r="AX69" s="201">
        <v>0.13</v>
      </c>
      <c r="AY69" s="201">
        <v>2.69</v>
      </c>
    </row>
    <row r="70" spans="1:51">
      <c r="A70" t="s">
        <v>112</v>
      </c>
      <c r="B70" s="201">
        <v>0</v>
      </c>
      <c r="C70" s="201">
        <v>0</v>
      </c>
      <c r="D70" s="201">
        <v>4.95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6.99</v>
      </c>
      <c r="K70" s="201">
        <v>2.41</v>
      </c>
      <c r="L70" s="201">
        <v>9.48</v>
      </c>
      <c r="M70" s="201">
        <v>2.11</v>
      </c>
      <c r="N70" s="201">
        <v>2.41</v>
      </c>
      <c r="O70" s="201">
        <v>2.73</v>
      </c>
      <c r="P70" s="201">
        <v>2.56</v>
      </c>
      <c r="Q70" s="201">
        <v>0.42</v>
      </c>
      <c r="R70" s="201">
        <v>1.32</v>
      </c>
      <c r="S70" s="201">
        <v>0.65</v>
      </c>
      <c r="T70" s="201">
        <v>0.87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1.69</v>
      </c>
      <c r="AD70" s="201">
        <v>0</v>
      </c>
      <c r="AE70" s="201">
        <v>0</v>
      </c>
      <c r="AF70" s="201">
        <v>0</v>
      </c>
      <c r="AG70" s="201">
        <v>-0.64</v>
      </c>
      <c r="AH70" s="201">
        <v>0</v>
      </c>
      <c r="AI70" s="201">
        <v>0</v>
      </c>
      <c r="AJ70" s="201">
        <v>0</v>
      </c>
      <c r="AK70" s="201">
        <v>3.7</v>
      </c>
      <c r="AL70" s="201">
        <v>0</v>
      </c>
      <c r="AM70" s="201">
        <v>0</v>
      </c>
      <c r="AN70" s="201">
        <v>0</v>
      </c>
      <c r="AO70" s="201">
        <v>61.29</v>
      </c>
      <c r="AP70" s="201">
        <v>2.19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0.15</v>
      </c>
      <c r="AW70" s="201">
        <v>0</v>
      </c>
      <c r="AX70" s="201">
        <v>0.13</v>
      </c>
      <c r="AY70" s="201">
        <v>2.69</v>
      </c>
    </row>
    <row r="71" spans="1:51">
      <c r="A71" t="s">
        <v>113</v>
      </c>
      <c r="B71" s="201">
        <v>0</v>
      </c>
      <c r="C71" s="201">
        <v>0</v>
      </c>
      <c r="D71" s="201">
        <v>4.95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6.99</v>
      </c>
      <c r="K71" s="201">
        <v>2.41</v>
      </c>
      <c r="L71" s="201">
        <v>9.48</v>
      </c>
      <c r="M71" s="201">
        <v>2.11</v>
      </c>
      <c r="N71" s="201">
        <v>2.41</v>
      </c>
      <c r="O71" s="201">
        <v>2.73</v>
      </c>
      <c r="P71" s="201">
        <v>2.56</v>
      </c>
      <c r="Q71" s="201">
        <v>0.42</v>
      </c>
      <c r="R71" s="201">
        <v>1.32</v>
      </c>
      <c r="S71" s="201">
        <v>0.65</v>
      </c>
      <c r="T71" s="201">
        <v>0.87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1.69</v>
      </c>
      <c r="AD71" s="201">
        <v>0</v>
      </c>
      <c r="AE71" s="201">
        <v>0</v>
      </c>
      <c r="AF71" s="201">
        <v>0</v>
      </c>
      <c r="AG71" s="201">
        <v>-0.64</v>
      </c>
      <c r="AH71" s="201">
        <v>0</v>
      </c>
      <c r="AI71" s="201">
        <v>0</v>
      </c>
      <c r="AJ71" s="201">
        <v>0</v>
      </c>
      <c r="AK71" s="201">
        <v>3.7</v>
      </c>
      <c r="AL71" s="201">
        <v>0</v>
      </c>
      <c r="AM71" s="201">
        <v>0</v>
      </c>
      <c r="AN71" s="201">
        <v>0</v>
      </c>
      <c r="AO71" s="201">
        <v>61.29</v>
      </c>
      <c r="AP71" s="201">
        <v>2.19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0.15</v>
      </c>
      <c r="AW71" s="201">
        <v>0</v>
      </c>
      <c r="AX71" s="201">
        <v>0.13</v>
      </c>
      <c r="AY71" s="201">
        <v>2.69</v>
      </c>
    </row>
    <row r="72" spans="1:51">
      <c r="A72" t="s">
        <v>114</v>
      </c>
      <c r="B72" s="201">
        <v>0</v>
      </c>
      <c r="C72" s="201">
        <v>0</v>
      </c>
      <c r="D72" s="201">
        <v>4.95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6.99</v>
      </c>
      <c r="K72" s="201">
        <v>2.41</v>
      </c>
      <c r="L72" s="201">
        <v>9.48</v>
      </c>
      <c r="M72" s="201">
        <v>2.11</v>
      </c>
      <c r="N72" s="201">
        <v>2.41</v>
      </c>
      <c r="O72" s="201">
        <v>2.73</v>
      </c>
      <c r="P72" s="201">
        <v>2.56</v>
      </c>
      <c r="Q72" s="201">
        <v>0.42</v>
      </c>
      <c r="R72" s="201">
        <v>1.32</v>
      </c>
      <c r="S72" s="201">
        <v>0.65</v>
      </c>
      <c r="T72" s="201">
        <v>0.87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1.69</v>
      </c>
      <c r="AD72" s="201">
        <v>0</v>
      </c>
      <c r="AE72" s="201">
        <v>0</v>
      </c>
      <c r="AF72" s="201">
        <v>0</v>
      </c>
      <c r="AG72" s="201">
        <v>-0.64</v>
      </c>
      <c r="AH72" s="201">
        <v>0</v>
      </c>
      <c r="AI72" s="201">
        <v>0</v>
      </c>
      <c r="AJ72" s="201">
        <v>0</v>
      </c>
      <c r="AK72" s="201">
        <v>3.7</v>
      </c>
      <c r="AL72" s="201">
        <v>0</v>
      </c>
      <c r="AM72" s="201">
        <v>0</v>
      </c>
      <c r="AN72" s="201">
        <v>0</v>
      </c>
      <c r="AO72" s="201">
        <v>61.29</v>
      </c>
      <c r="AP72" s="201">
        <v>2.19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0.15</v>
      </c>
      <c r="AW72" s="201">
        <v>0</v>
      </c>
      <c r="AX72" s="201">
        <v>0.13</v>
      </c>
      <c r="AY72" s="201">
        <v>2.69</v>
      </c>
    </row>
    <row r="73" spans="1:51">
      <c r="A73" t="s">
        <v>115</v>
      </c>
      <c r="B73" s="201">
        <v>0</v>
      </c>
      <c r="C73" s="201">
        <v>0</v>
      </c>
      <c r="D73" s="201">
        <v>4.95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6.99</v>
      </c>
      <c r="K73" s="201">
        <v>2.41</v>
      </c>
      <c r="L73" s="201">
        <v>9.48</v>
      </c>
      <c r="M73" s="201">
        <v>2.11</v>
      </c>
      <c r="N73" s="201">
        <v>2.41</v>
      </c>
      <c r="O73" s="201">
        <v>2.73</v>
      </c>
      <c r="P73" s="201">
        <v>2.56</v>
      </c>
      <c r="Q73" s="201">
        <v>0.42</v>
      </c>
      <c r="R73" s="201">
        <v>1.32</v>
      </c>
      <c r="S73" s="201">
        <v>0.65</v>
      </c>
      <c r="T73" s="201">
        <v>0.87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1.69</v>
      </c>
      <c r="AD73" s="201">
        <v>0</v>
      </c>
      <c r="AE73" s="201">
        <v>0</v>
      </c>
      <c r="AF73" s="201">
        <v>0</v>
      </c>
      <c r="AG73" s="201">
        <v>-0.64</v>
      </c>
      <c r="AH73" s="201">
        <v>0</v>
      </c>
      <c r="AI73" s="201">
        <v>0</v>
      </c>
      <c r="AJ73" s="201">
        <v>0</v>
      </c>
      <c r="AK73" s="201">
        <v>3.7</v>
      </c>
      <c r="AL73" s="201">
        <v>0</v>
      </c>
      <c r="AM73" s="201">
        <v>0</v>
      </c>
      <c r="AN73" s="201">
        <v>0</v>
      </c>
      <c r="AO73" s="201">
        <v>61.29</v>
      </c>
      <c r="AP73" s="201">
        <v>2.19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0.15</v>
      </c>
      <c r="AW73" s="201">
        <v>0</v>
      </c>
      <c r="AX73" s="201">
        <v>0.13</v>
      </c>
      <c r="AY73" s="201">
        <v>2.69</v>
      </c>
    </row>
    <row r="74" spans="1:51">
      <c r="A74" t="s">
        <v>116</v>
      </c>
      <c r="B74" s="201">
        <v>0</v>
      </c>
      <c r="C74" s="201">
        <v>0</v>
      </c>
      <c r="D74" s="201">
        <v>4.95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6.99</v>
      </c>
      <c r="K74" s="201">
        <v>2.41</v>
      </c>
      <c r="L74" s="201">
        <v>9.48</v>
      </c>
      <c r="M74" s="201">
        <v>2.11</v>
      </c>
      <c r="N74" s="201">
        <v>2.41</v>
      </c>
      <c r="O74" s="201">
        <v>2.73</v>
      </c>
      <c r="P74" s="201">
        <v>2.56</v>
      </c>
      <c r="Q74" s="201">
        <v>0.42</v>
      </c>
      <c r="R74" s="201">
        <v>1.32</v>
      </c>
      <c r="S74" s="201">
        <v>0.65</v>
      </c>
      <c r="T74" s="201">
        <v>0.87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1.69</v>
      </c>
      <c r="AD74" s="201">
        <v>0</v>
      </c>
      <c r="AE74" s="201">
        <v>0</v>
      </c>
      <c r="AF74" s="201">
        <v>0</v>
      </c>
      <c r="AG74" s="201">
        <v>-0.64</v>
      </c>
      <c r="AH74" s="201">
        <v>0</v>
      </c>
      <c r="AI74" s="201">
        <v>0</v>
      </c>
      <c r="AJ74" s="201">
        <v>0</v>
      </c>
      <c r="AK74" s="201">
        <v>3.7</v>
      </c>
      <c r="AL74" s="201">
        <v>0</v>
      </c>
      <c r="AM74" s="201">
        <v>0</v>
      </c>
      <c r="AN74" s="201">
        <v>0</v>
      </c>
      <c r="AO74" s="201">
        <v>61.29</v>
      </c>
      <c r="AP74" s="201">
        <v>2.19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0.15</v>
      </c>
      <c r="AW74" s="201">
        <v>0</v>
      </c>
      <c r="AX74" s="201">
        <v>0.13</v>
      </c>
      <c r="AY74" s="201">
        <v>2.69</v>
      </c>
    </row>
    <row r="75" spans="1:51">
      <c r="A75" t="s">
        <v>117</v>
      </c>
      <c r="B75" s="201">
        <v>0</v>
      </c>
      <c r="C75" s="201">
        <v>0</v>
      </c>
      <c r="D75" s="201">
        <v>4.95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6.99</v>
      </c>
      <c r="K75" s="201">
        <v>2.41</v>
      </c>
      <c r="L75" s="201">
        <v>5.22</v>
      </c>
      <c r="M75" s="201">
        <v>2.11</v>
      </c>
      <c r="N75" s="201">
        <v>2.41</v>
      </c>
      <c r="O75" s="201">
        <v>2.73</v>
      </c>
      <c r="P75" s="201">
        <v>2.56</v>
      </c>
      <c r="Q75" s="201">
        <v>0.42</v>
      </c>
      <c r="R75" s="201">
        <v>1.32</v>
      </c>
      <c r="S75" s="201">
        <v>0.65</v>
      </c>
      <c r="T75" s="201">
        <v>0.87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1.81</v>
      </c>
      <c r="AD75" s="201">
        <v>0</v>
      </c>
      <c r="AE75" s="201">
        <v>0</v>
      </c>
      <c r="AF75" s="201">
        <v>0</v>
      </c>
      <c r="AG75" s="201">
        <v>-0.64</v>
      </c>
      <c r="AH75" s="201">
        <v>0</v>
      </c>
      <c r="AI75" s="201">
        <v>0</v>
      </c>
      <c r="AJ75" s="201">
        <v>0</v>
      </c>
      <c r="AK75" s="201">
        <v>3.7</v>
      </c>
      <c r="AL75" s="201">
        <v>0</v>
      </c>
      <c r="AM75" s="201">
        <v>0</v>
      </c>
      <c r="AN75" s="201">
        <v>0</v>
      </c>
      <c r="AO75" s="201">
        <v>61.29</v>
      </c>
      <c r="AP75" s="201">
        <v>2.19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0.15</v>
      </c>
      <c r="AW75" s="201">
        <v>0</v>
      </c>
      <c r="AX75" s="201">
        <v>0.13</v>
      </c>
      <c r="AY75" s="201">
        <v>2.69</v>
      </c>
    </row>
    <row r="76" spans="1:51">
      <c r="A76" t="s">
        <v>118</v>
      </c>
      <c r="B76" s="201">
        <v>0</v>
      </c>
      <c r="C76" s="201">
        <v>0</v>
      </c>
      <c r="D76" s="201">
        <v>4.9800000000000004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6.99</v>
      </c>
      <c r="K76" s="201">
        <v>2.41</v>
      </c>
      <c r="L76" s="201">
        <v>9.48</v>
      </c>
      <c r="M76" s="201">
        <v>2.11</v>
      </c>
      <c r="N76" s="201">
        <v>2.41</v>
      </c>
      <c r="O76" s="201">
        <v>2.73</v>
      </c>
      <c r="P76" s="201">
        <v>2.56</v>
      </c>
      <c r="Q76" s="201">
        <v>0.42</v>
      </c>
      <c r="R76" s="201">
        <v>1.32</v>
      </c>
      <c r="S76" s="201">
        <v>0.65</v>
      </c>
      <c r="T76" s="201">
        <v>0.87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1.81</v>
      </c>
      <c r="AD76" s="201">
        <v>0</v>
      </c>
      <c r="AE76" s="201">
        <v>0</v>
      </c>
      <c r="AF76" s="201">
        <v>0</v>
      </c>
      <c r="AG76" s="201">
        <v>-0.64</v>
      </c>
      <c r="AH76" s="201">
        <v>0</v>
      </c>
      <c r="AI76" s="201">
        <v>0</v>
      </c>
      <c r="AJ76" s="201">
        <v>0</v>
      </c>
      <c r="AK76" s="201">
        <v>3.7</v>
      </c>
      <c r="AL76" s="201">
        <v>0</v>
      </c>
      <c r="AM76" s="201">
        <v>0</v>
      </c>
      <c r="AN76" s="201">
        <v>0</v>
      </c>
      <c r="AO76" s="201">
        <v>61.29</v>
      </c>
      <c r="AP76" s="201">
        <v>2.19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0.15</v>
      </c>
      <c r="AW76" s="201">
        <v>0</v>
      </c>
      <c r="AX76" s="201">
        <v>0.13</v>
      </c>
      <c r="AY76" s="201">
        <v>2.69</v>
      </c>
    </row>
    <row r="77" spans="1:51">
      <c r="A77" t="s">
        <v>119</v>
      </c>
      <c r="B77" s="201">
        <v>0</v>
      </c>
      <c r="C77" s="201">
        <v>0</v>
      </c>
      <c r="D77" s="201">
        <v>4.9800000000000004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6.99</v>
      </c>
      <c r="K77" s="201">
        <v>2.41</v>
      </c>
      <c r="L77" s="201">
        <v>9.48</v>
      </c>
      <c r="M77" s="201">
        <v>2.11</v>
      </c>
      <c r="N77" s="201">
        <v>2.41</v>
      </c>
      <c r="O77" s="201">
        <v>2.73</v>
      </c>
      <c r="P77" s="201">
        <v>2.56</v>
      </c>
      <c r="Q77" s="201">
        <v>0.42</v>
      </c>
      <c r="R77" s="201">
        <v>1.32</v>
      </c>
      <c r="S77" s="201">
        <v>0.65</v>
      </c>
      <c r="T77" s="201">
        <v>0.87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1.81</v>
      </c>
      <c r="AD77" s="201">
        <v>0</v>
      </c>
      <c r="AE77" s="201">
        <v>0</v>
      </c>
      <c r="AF77" s="201">
        <v>0</v>
      </c>
      <c r="AG77" s="201">
        <v>-0.64</v>
      </c>
      <c r="AH77" s="201">
        <v>0</v>
      </c>
      <c r="AI77" s="201">
        <v>0</v>
      </c>
      <c r="AJ77" s="201">
        <v>0</v>
      </c>
      <c r="AK77" s="201">
        <v>5.0599999999999996</v>
      </c>
      <c r="AL77" s="201">
        <v>0</v>
      </c>
      <c r="AM77" s="201">
        <v>0</v>
      </c>
      <c r="AN77" s="201">
        <v>0</v>
      </c>
      <c r="AO77" s="201">
        <v>61.29</v>
      </c>
      <c r="AP77" s="201">
        <v>2.19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0.15</v>
      </c>
      <c r="AW77" s="201">
        <v>0</v>
      </c>
      <c r="AX77" s="201">
        <v>0.13</v>
      </c>
      <c r="AY77" s="201">
        <v>2.69</v>
      </c>
    </row>
    <row r="78" spans="1:51">
      <c r="A78" t="s">
        <v>120</v>
      </c>
      <c r="B78" s="201">
        <v>0</v>
      </c>
      <c r="C78" s="201">
        <v>0</v>
      </c>
      <c r="D78" s="201">
        <v>4.9800000000000004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6.99</v>
      </c>
      <c r="K78" s="201">
        <v>2.41</v>
      </c>
      <c r="L78" s="201">
        <v>9.48</v>
      </c>
      <c r="M78" s="201">
        <v>2.11</v>
      </c>
      <c r="N78" s="201">
        <v>2.41</v>
      </c>
      <c r="O78" s="201">
        <v>2.73</v>
      </c>
      <c r="P78" s="201">
        <v>2.56</v>
      </c>
      <c r="Q78" s="201">
        <v>0.42</v>
      </c>
      <c r="R78" s="201">
        <v>1.32</v>
      </c>
      <c r="S78" s="201">
        <v>0.65</v>
      </c>
      <c r="T78" s="201">
        <v>0.87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1.81</v>
      </c>
      <c r="AD78" s="201">
        <v>0</v>
      </c>
      <c r="AE78" s="201">
        <v>0</v>
      </c>
      <c r="AF78" s="201">
        <v>0</v>
      </c>
      <c r="AG78" s="201">
        <v>-0.64</v>
      </c>
      <c r="AH78" s="201">
        <v>0</v>
      </c>
      <c r="AI78" s="201">
        <v>0</v>
      </c>
      <c r="AJ78" s="201">
        <v>0</v>
      </c>
      <c r="AK78" s="201">
        <v>5.0599999999999996</v>
      </c>
      <c r="AL78" s="201">
        <v>0</v>
      </c>
      <c r="AM78" s="201">
        <v>0</v>
      </c>
      <c r="AN78" s="201">
        <v>0</v>
      </c>
      <c r="AO78" s="201">
        <v>61.29</v>
      </c>
      <c r="AP78" s="201">
        <v>2.19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0.16</v>
      </c>
      <c r="AW78" s="201">
        <v>0</v>
      </c>
      <c r="AX78" s="201">
        <v>0.12</v>
      </c>
      <c r="AY78" s="201">
        <v>2.69</v>
      </c>
    </row>
    <row r="79" spans="1:51">
      <c r="A79" t="s">
        <v>121</v>
      </c>
      <c r="B79" s="201">
        <v>0</v>
      </c>
      <c r="C79" s="201">
        <v>0</v>
      </c>
      <c r="D79" s="201">
        <v>4.9800000000000004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6.99</v>
      </c>
      <c r="K79" s="201">
        <v>2.41</v>
      </c>
      <c r="L79" s="201">
        <v>9.48</v>
      </c>
      <c r="M79" s="201">
        <v>2.11</v>
      </c>
      <c r="N79" s="201">
        <v>2.41</v>
      </c>
      <c r="O79" s="201">
        <v>2.73</v>
      </c>
      <c r="P79" s="201">
        <v>2.56</v>
      </c>
      <c r="Q79" s="201">
        <v>0.42</v>
      </c>
      <c r="R79" s="201">
        <v>1.28</v>
      </c>
      <c r="S79" s="201">
        <v>0.64</v>
      </c>
      <c r="T79" s="201">
        <v>0.03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1.81</v>
      </c>
      <c r="AD79" s="201">
        <v>0</v>
      </c>
      <c r="AE79" s="201">
        <v>0</v>
      </c>
      <c r="AF79" s="201">
        <v>0</v>
      </c>
      <c r="AG79" s="201">
        <v>-0.64</v>
      </c>
      <c r="AH79" s="201">
        <v>0</v>
      </c>
      <c r="AI79" s="201">
        <v>0</v>
      </c>
      <c r="AJ79" s="201">
        <v>0</v>
      </c>
      <c r="AK79" s="201">
        <v>9.09</v>
      </c>
      <c r="AL79" s="201">
        <v>0</v>
      </c>
      <c r="AM79" s="201">
        <v>0</v>
      </c>
      <c r="AN79" s="201">
        <v>0</v>
      </c>
      <c r="AO79" s="201">
        <v>61.29</v>
      </c>
      <c r="AP79" s="201">
        <v>2.19</v>
      </c>
      <c r="AQ79" s="201">
        <v>0</v>
      </c>
      <c r="AR79" s="201">
        <v>0</v>
      </c>
      <c r="AS79" s="201">
        <v>0</v>
      </c>
      <c r="AT79" s="201">
        <v>0</v>
      </c>
      <c r="AU79" s="201">
        <v>8.74</v>
      </c>
      <c r="AV79" s="201">
        <v>0.16</v>
      </c>
      <c r="AW79" s="201">
        <v>0</v>
      </c>
      <c r="AX79" s="201">
        <v>0.12</v>
      </c>
      <c r="AY79" s="201">
        <v>2.69</v>
      </c>
    </row>
    <row r="80" spans="1:51">
      <c r="A80" t="s">
        <v>122</v>
      </c>
      <c r="B80" s="201">
        <v>0</v>
      </c>
      <c r="C80" s="201">
        <v>0</v>
      </c>
      <c r="D80" s="201">
        <v>4.9800000000000004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6.99</v>
      </c>
      <c r="K80" s="201">
        <v>2.4</v>
      </c>
      <c r="L80" s="201">
        <v>9.48</v>
      </c>
      <c r="M80" s="201">
        <v>2.11</v>
      </c>
      <c r="N80" s="201">
        <v>2.41</v>
      </c>
      <c r="O80" s="201">
        <v>2.73</v>
      </c>
      <c r="P80" s="201">
        <v>2.56</v>
      </c>
      <c r="Q80" s="201">
        <v>0.42</v>
      </c>
      <c r="R80" s="201">
        <v>1.28</v>
      </c>
      <c r="S80" s="201">
        <v>0.64</v>
      </c>
      <c r="T80" s="201">
        <v>0.03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1.81</v>
      </c>
      <c r="AD80" s="201">
        <v>0</v>
      </c>
      <c r="AE80" s="201">
        <v>0</v>
      </c>
      <c r="AF80" s="201">
        <v>0</v>
      </c>
      <c r="AG80" s="201">
        <v>-0.64</v>
      </c>
      <c r="AH80" s="201">
        <v>0</v>
      </c>
      <c r="AI80" s="201">
        <v>0</v>
      </c>
      <c r="AJ80" s="201">
        <v>0</v>
      </c>
      <c r="AK80" s="201">
        <v>9.09</v>
      </c>
      <c r="AL80" s="201">
        <v>0</v>
      </c>
      <c r="AM80" s="201">
        <v>0</v>
      </c>
      <c r="AN80" s="201">
        <v>0</v>
      </c>
      <c r="AO80" s="201">
        <v>61.29</v>
      </c>
      <c r="AP80" s="201">
        <v>2.19</v>
      </c>
      <c r="AQ80" s="201">
        <v>0</v>
      </c>
      <c r="AR80" s="201">
        <v>0</v>
      </c>
      <c r="AS80" s="201">
        <v>0</v>
      </c>
      <c r="AT80" s="201">
        <v>0</v>
      </c>
      <c r="AU80" s="201">
        <v>8.74</v>
      </c>
      <c r="AV80" s="201">
        <v>0.16</v>
      </c>
      <c r="AW80" s="201">
        <v>0</v>
      </c>
      <c r="AX80" s="201">
        <v>0.12</v>
      </c>
      <c r="AY80" s="201">
        <v>2.69</v>
      </c>
    </row>
    <row r="81" spans="1:51">
      <c r="A81" t="s">
        <v>123</v>
      </c>
      <c r="B81" s="201">
        <v>0</v>
      </c>
      <c r="C81" s="201">
        <v>0</v>
      </c>
      <c r="D81" s="201">
        <v>4.9800000000000004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6.99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0.13</v>
      </c>
      <c r="Q81" s="201">
        <v>0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1.81</v>
      </c>
      <c r="AD81" s="201">
        <v>0</v>
      </c>
      <c r="AE81" s="201">
        <v>0</v>
      </c>
      <c r="AF81" s="201">
        <v>0</v>
      </c>
      <c r="AG81" s="201">
        <v>-0.64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61.29</v>
      </c>
      <c r="AP81" s="201">
        <v>2.19</v>
      </c>
      <c r="AQ81" s="201">
        <v>0</v>
      </c>
      <c r="AR81" s="201">
        <v>0</v>
      </c>
      <c r="AS81" s="201">
        <v>0</v>
      </c>
      <c r="AT81" s="201">
        <v>0</v>
      </c>
      <c r="AU81" s="201">
        <v>0.79</v>
      </c>
      <c r="AV81" s="201">
        <v>0.16</v>
      </c>
      <c r="AW81" s="201">
        <v>0</v>
      </c>
      <c r="AX81" s="201">
        <v>0.12</v>
      </c>
      <c r="AY81" s="201">
        <v>0.39</v>
      </c>
    </row>
    <row r="82" spans="1:51">
      <c r="A82" t="s">
        <v>124</v>
      </c>
      <c r="B82" s="201">
        <v>0</v>
      </c>
      <c r="C82" s="201">
        <v>0</v>
      </c>
      <c r="D82" s="201">
        <v>5.05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6.99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0.13</v>
      </c>
      <c r="Q82" s="201">
        <v>0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1.81</v>
      </c>
      <c r="AD82" s="201">
        <v>0</v>
      </c>
      <c r="AE82" s="201">
        <v>0</v>
      </c>
      <c r="AF82" s="201">
        <v>0</v>
      </c>
      <c r="AG82" s="201">
        <v>-0.64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61.29</v>
      </c>
      <c r="AP82" s="201">
        <v>2.19</v>
      </c>
      <c r="AQ82" s="201">
        <v>0</v>
      </c>
      <c r="AR82" s="201">
        <v>0</v>
      </c>
      <c r="AS82" s="201">
        <v>0</v>
      </c>
      <c r="AT82" s="201">
        <v>0</v>
      </c>
      <c r="AU82" s="201">
        <v>0.79</v>
      </c>
      <c r="AV82" s="201">
        <v>0.16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5.05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6.99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0.13</v>
      </c>
      <c r="Q83" s="201">
        <v>0</v>
      </c>
      <c r="R83" s="201">
        <v>0.66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1.81</v>
      </c>
      <c r="AD83" s="201">
        <v>0</v>
      </c>
      <c r="AE83" s="201">
        <v>0</v>
      </c>
      <c r="AF83" s="201">
        <v>0</v>
      </c>
      <c r="AG83" s="201">
        <v>-0.64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61.29</v>
      </c>
      <c r="AP83" s="201">
        <v>2.19</v>
      </c>
      <c r="AQ83" s="201">
        <v>0</v>
      </c>
      <c r="AR83" s="201">
        <v>0</v>
      </c>
      <c r="AS83" s="201">
        <v>0</v>
      </c>
      <c r="AT83" s="201">
        <v>0</v>
      </c>
      <c r="AU83" s="201">
        <v>0.79</v>
      </c>
      <c r="AV83" s="201">
        <v>0.16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5.05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6.99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0.13</v>
      </c>
      <c r="Q84" s="201">
        <v>0</v>
      </c>
      <c r="R84" s="201">
        <v>0.66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1.81</v>
      </c>
      <c r="AD84" s="201">
        <v>0</v>
      </c>
      <c r="AE84" s="201">
        <v>0</v>
      </c>
      <c r="AF84" s="201">
        <v>0</v>
      </c>
      <c r="AG84" s="201">
        <v>-0.64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61.29</v>
      </c>
      <c r="AP84" s="201">
        <v>2.19</v>
      </c>
      <c r="AQ84" s="201">
        <v>0</v>
      </c>
      <c r="AR84" s="201">
        <v>0</v>
      </c>
      <c r="AS84" s="201">
        <v>0</v>
      </c>
      <c r="AT84" s="201">
        <v>0</v>
      </c>
      <c r="AU84" s="201">
        <v>0.79</v>
      </c>
      <c r="AV84" s="201">
        <v>0.16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5.05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6.99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0.13</v>
      </c>
      <c r="Q85" s="201">
        <v>0</v>
      </c>
      <c r="R85" s="201">
        <v>0.66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1.81</v>
      </c>
      <c r="AD85" s="201">
        <v>0</v>
      </c>
      <c r="AE85" s="201">
        <v>0</v>
      </c>
      <c r="AF85" s="201">
        <v>0</v>
      </c>
      <c r="AG85" s="201">
        <v>-0.64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61.29</v>
      </c>
      <c r="AP85" s="201">
        <v>2.19</v>
      </c>
      <c r="AQ85" s="201">
        <v>0</v>
      </c>
      <c r="AR85" s="201">
        <v>0</v>
      </c>
      <c r="AS85" s="201">
        <v>0</v>
      </c>
      <c r="AT85" s="201">
        <v>0</v>
      </c>
      <c r="AU85" s="201">
        <v>0.79</v>
      </c>
      <c r="AV85" s="201">
        <v>0.16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5.05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6.99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0.13</v>
      </c>
      <c r="Q86" s="201">
        <v>0</v>
      </c>
      <c r="R86" s="201">
        <v>0.66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1.81</v>
      </c>
      <c r="AD86" s="201">
        <v>0</v>
      </c>
      <c r="AE86" s="201">
        <v>0</v>
      </c>
      <c r="AF86" s="201">
        <v>0</v>
      </c>
      <c r="AG86" s="201">
        <v>-0.64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61.29</v>
      </c>
      <c r="AP86" s="201">
        <v>2.19</v>
      </c>
      <c r="AQ86" s="201">
        <v>0</v>
      </c>
      <c r="AR86" s="201">
        <v>0</v>
      </c>
      <c r="AS86" s="201">
        <v>0</v>
      </c>
      <c r="AT86" s="201">
        <v>0</v>
      </c>
      <c r="AU86" s="201">
        <v>0.79</v>
      </c>
      <c r="AV86" s="201">
        <v>0.15</v>
      </c>
      <c r="AW86" s="201">
        <v>0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5.05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6.99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0.13</v>
      </c>
      <c r="Q87" s="201">
        <v>0</v>
      </c>
      <c r="R87" s="201">
        <v>0.66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1.75</v>
      </c>
      <c r="AD87" s="201">
        <v>0</v>
      </c>
      <c r="AE87" s="201">
        <v>0</v>
      </c>
      <c r="AF87" s="201">
        <v>0</v>
      </c>
      <c r="AG87" s="201">
        <v>-0.64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57.21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0.79</v>
      </c>
      <c r="AV87" s="201">
        <v>0.15</v>
      </c>
      <c r="AW87" s="201">
        <v>0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5.05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6.99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0.13</v>
      </c>
      <c r="Q88" s="201">
        <v>0</v>
      </c>
      <c r="R88" s="201">
        <v>0.66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1.75</v>
      </c>
      <c r="AD88" s="201">
        <v>0</v>
      </c>
      <c r="AE88" s="201">
        <v>0</v>
      </c>
      <c r="AF88" s="201">
        <v>0</v>
      </c>
      <c r="AG88" s="201">
        <v>-0.64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57.21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0.79</v>
      </c>
      <c r="AV88" s="201">
        <v>0.15</v>
      </c>
      <c r="AW88" s="201">
        <v>0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1.61</v>
      </c>
      <c r="E89" s="201">
        <v>0</v>
      </c>
      <c r="F89" s="201">
        <v>0</v>
      </c>
      <c r="G89" s="201">
        <v>1.97</v>
      </c>
      <c r="H89" s="201">
        <v>0</v>
      </c>
      <c r="I89" s="201">
        <v>0</v>
      </c>
      <c r="J89" s="201">
        <v>3.45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0.13</v>
      </c>
      <c r="Q89" s="201">
        <v>0</v>
      </c>
      <c r="R89" s="201">
        <v>0.66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1.75</v>
      </c>
      <c r="AD89" s="201">
        <v>0</v>
      </c>
      <c r="AE89" s="201">
        <v>0</v>
      </c>
      <c r="AF89" s="201">
        <v>0</v>
      </c>
      <c r="AG89" s="201">
        <v>-0.64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57.21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0.79</v>
      </c>
      <c r="AV89" s="201">
        <v>0.15</v>
      </c>
      <c r="AW89" s="201">
        <v>0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0.27</v>
      </c>
      <c r="E90" s="201">
        <v>0</v>
      </c>
      <c r="F90" s="201">
        <v>0</v>
      </c>
      <c r="G90" s="201">
        <v>0.35</v>
      </c>
      <c r="H90" s="201">
        <v>0</v>
      </c>
      <c r="I90" s="201">
        <v>0</v>
      </c>
      <c r="J90" s="201">
        <v>0.41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0.13</v>
      </c>
      <c r="Q90" s="201">
        <v>0</v>
      </c>
      <c r="R90" s="201">
        <v>0.66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1.75</v>
      </c>
      <c r="AD90" s="201">
        <v>0</v>
      </c>
      <c r="AE90" s="201">
        <v>0</v>
      </c>
      <c r="AF90" s="201">
        <v>0</v>
      </c>
      <c r="AG90" s="201">
        <v>37.96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57.21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0.79</v>
      </c>
      <c r="AV90" s="201">
        <v>0.16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0.27</v>
      </c>
      <c r="E91" s="201">
        <v>0</v>
      </c>
      <c r="F91" s="201">
        <v>0</v>
      </c>
      <c r="G91" s="201">
        <v>0.35</v>
      </c>
      <c r="H91" s="201">
        <v>0</v>
      </c>
      <c r="I91" s="201">
        <v>0</v>
      </c>
      <c r="J91" s="201">
        <v>0.41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0.13</v>
      </c>
      <c r="Q91" s="201">
        <v>0</v>
      </c>
      <c r="R91" s="201">
        <v>0.66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1.75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61.29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0.79</v>
      </c>
      <c r="AV91" s="201">
        <v>0.16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3.99</v>
      </c>
      <c r="E92" s="201">
        <v>0</v>
      </c>
      <c r="F92" s="201">
        <v>0</v>
      </c>
      <c r="G92" s="201">
        <v>3.97</v>
      </c>
      <c r="H92" s="201">
        <v>0</v>
      </c>
      <c r="I92" s="201">
        <v>0</v>
      </c>
      <c r="J92" s="201">
        <v>4.0999999999999996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0.13</v>
      </c>
      <c r="Q92" s="201">
        <v>0</v>
      </c>
      <c r="R92" s="201">
        <v>0.66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1.75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61.29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0.79</v>
      </c>
      <c r="AV92" s="201">
        <v>0.16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3.99</v>
      </c>
      <c r="E93" s="201">
        <v>0</v>
      </c>
      <c r="F93" s="201">
        <v>0</v>
      </c>
      <c r="G93" s="201">
        <v>3.97</v>
      </c>
      <c r="H93" s="201">
        <v>0</v>
      </c>
      <c r="I93" s="201">
        <v>0</v>
      </c>
      <c r="J93" s="201">
        <v>4.0999999999999996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0.13</v>
      </c>
      <c r="Q93" s="201">
        <v>0</v>
      </c>
      <c r="R93" s="201">
        <v>0.66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1.69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61.29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0.79</v>
      </c>
      <c r="AV93" s="201">
        <v>0.16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5.1100000000000003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6.99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0.13</v>
      </c>
      <c r="Q94" s="201">
        <v>0</v>
      </c>
      <c r="R94" s="201">
        <v>0.66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1.69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61.29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0.79</v>
      </c>
      <c r="AV94" s="201">
        <v>0.15</v>
      </c>
      <c r="AW94" s="201">
        <v>0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5.1100000000000003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6.99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0.13</v>
      </c>
      <c r="Q95" s="201">
        <v>0</v>
      </c>
      <c r="R95" s="201">
        <v>0.66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1.69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61.29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0.79</v>
      </c>
      <c r="AV95" s="201">
        <v>0.15</v>
      </c>
      <c r="AW95" s="201">
        <v>0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5.1100000000000003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6.99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0.13</v>
      </c>
      <c r="Q96" s="201">
        <v>0</v>
      </c>
      <c r="R96" s="201">
        <v>0.66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1.69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61.29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0.79</v>
      </c>
      <c r="AV96" s="201">
        <v>0.15</v>
      </c>
      <c r="AW96" s="201">
        <v>0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5.1100000000000003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6.99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0.13</v>
      </c>
      <c r="Q97" s="201">
        <v>0</v>
      </c>
      <c r="R97" s="201">
        <v>0.66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1.69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61.29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0.79</v>
      </c>
      <c r="AV97" s="201">
        <v>0.15</v>
      </c>
      <c r="AW97" s="201">
        <v>0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5.1100000000000003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6.99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0.13</v>
      </c>
      <c r="Q98" s="201">
        <v>0</v>
      </c>
      <c r="R98" s="201">
        <v>0.66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1.69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61.29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0.79</v>
      </c>
      <c r="AV98" s="201">
        <v>0.15</v>
      </c>
      <c r="AW98" s="201">
        <v>0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0.11753250000000007</v>
      </c>
      <c r="E99">
        <f t="shared" si="0"/>
        <v>0</v>
      </c>
      <c r="F99">
        <f t="shared" si="0"/>
        <v>0</v>
      </c>
      <c r="G99">
        <f t="shared" si="0"/>
        <v>0.17895499999999989</v>
      </c>
      <c r="H99">
        <f t="shared" si="0"/>
        <v>0</v>
      </c>
      <c r="I99">
        <f t="shared" si="0"/>
        <v>0</v>
      </c>
      <c r="J99">
        <f t="shared" si="0"/>
        <v>0.16197000000000014</v>
      </c>
      <c r="K99">
        <f t="shared" si="0"/>
        <v>3.8819999999999945E-2</v>
      </c>
      <c r="L99">
        <f t="shared" si="0"/>
        <v>0.15740500000000032</v>
      </c>
      <c r="M99">
        <f t="shared" si="0"/>
        <v>3.5760000000000042E-2</v>
      </c>
      <c r="N99">
        <f t="shared" si="0"/>
        <v>4.0784999999999939E-2</v>
      </c>
      <c r="O99">
        <f t="shared" si="0"/>
        <v>4.6259999999999954E-2</v>
      </c>
      <c r="P99">
        <f t="shared" si="0"/>
        <v>4.7124999999999972E-2</v>
      </c>
      <c r="Q99">
        <f t="shared" si="0"/>
        <v>5.8575000000000077E-3</v>
      </c>
      <c r="R99">
        <f t="shared" si="0"/>
        <v>2.6549999999999952E-2</v>
      </c>
      <c r="S99">
        <f t="shared" si="0"/>
        <v>1.0830000000000001E-2</v>
      </c>
      <c r="T99">
        <f t="shared" si="0"/>
        <v>1.1025000000000005E-2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4.1009999999999977E-2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0.10103500000000007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0.10729999999999995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1.4800199999999997</v>
      </c>
      <c r="AP99">
        <f t="shared" si="0"/>
        <v>1.095E-2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0.15013499999999994</v>
      </c>
      <c r="AV99">
        <f t="shared" si="0"/>
        <v>3.6300000000000052E-3</v>
      </c>
      <c r="AW99">
        <f t="shared" si="0"/>
        <v>0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12.4</v>
      </c>
      <c r="E3" s="201">
        <v>0</v>
      </c>
      <c r="F3" s="201">
        <v>0</v>
      </c>
      <c r="G3" s="201">
        <v>18.989999999999998</v>
      </c>
      <c r="H3" s="201">
        <v>0</v>
      </c>
      <c r="I3" s="201">
        <v>0</v>
      </c>
      <c r="J3" s="201">
        <v>17.489999999999998</v>
      </c>
      <c r="K3" s="201">
        <v>0.33</v>
      </c>
      <c r="L3" s="201">
        <v>11.57</v>
      </c>
      <c r="M3" s="201">
        <v>0.99</v>
      </c>
      <c r="N3" s="201">
        <v>1.28</v>
      </c>
      <c r="O3" s="201">
        <v>0</v>
      </c>
      <c r="P3" s="201">
        <v>6.84</v>
      </c>
      <c r="Q3" s="201">
        <v>0.44</v>
      </c>
      <c r="R3" s="201">
        <v>0.45</v>
      </c>
      <c r="S3" s="201">
        <v>0.28000000000000003</v>
      </c>
      <c r="T3" s="201">
        <v>0</v>
      </c>
      <c r="U3" s="201">
        <v>2.1800000000000002</v>
      </c>
      <c r="V3" s="201">
        <v>0.21</v>
      </c>
      <c r="W3" s="201">
        <v>0.48</v>
      </c>
      <c r="X3" s="201">
        <v>1.59</v>
      </c>
      <c r="Y3" s="201">
        <v>0</v>
      </c>
      <c r="Z3" s="201">
        <v>2.74</v>
      </c>
      <c r="AA3" s="201">
        <v>0.97</v>
      </c>
      <c r="AB3" s="201">
        <v>0</v>
      </c>
      <c r="AC3" s="201">
        <v>10.57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182.72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12.4</v>
      </c>
      <c r="E4" s="201">
        <v>0</v>
      </c>
      <c r="F4" s="201">
        <v>0</v>
      </c>
      <c r="G4" s="201">
        <v>18.989999999999998</v>
      </c>
      <c r="H4" s="201">
        <v>0</v>
      </c>
      <c r="I4" s="201">
        <v>0</v>
      </c>
      <c r="J4" s="201">
        <v>17.489999999999998</v>
      </c>
      <c r="K4" s="201">
        <v>0.33</v>
      </c>
      <c r="L4" s="201">
        <v>11.57</v>
      </c>
      <c r="M4" s="201">
        <v>0.99</v>
      </c>
      <c r="N4" s="201">
        <v>1.28</v>
      </c>
      <c r="O4" s="201">
        <v>0</v>
      </c>
      <c r="P4" s="201">
        <v>2.0299999999999998</v>
      </c>
      <c r="Q4" s="201">
        <v>0.21</v>
      </c>
      <c r="R4" s="201">
        <v>0.45</v>
      </c>
      <c r="S4" s="201">
        <v>0.28000000000000003</v>
      </c>
      <c r="T4" s="201">
        <v>0</v>
      </c>
      <c r="U4" s="201">
        <v>2.1800000000000002</v>
      </c>
      <c r="V4" s="201">
        <v>0.21</v>
      </c>
      <c r="W4" s="201">
        <v>0.48</v>
      </c>
      <c r="X4" s="201">
        <v>1.59</v>
      </c>
      <c r="Y4" s="201">
        <v>0</v>
      </c>
      <c r="Z4" s="201">
        <v>2.74</v>
      </c>
      <c r="AA4" s="201">
        <v>0.97</v>
      </c>
      <c r="AB4" s="201">
        <v>0</v>
      </c>
      <c r="AC4" s="201">
        <v>10.57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182.72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12.4</v>
      </c>
      <c r="E5" s="201">
        <v>0</v>
      </c>
      <c r="F5" s="201">
        <v>0</v>
      </c>
      <c r="G5" s="201">
        <v>18.989999999999998</v>
      </c>
      <c r="H5" s="201">
        <v>0</v>
      </c>
      <c r="I5" s="201">
        <v>0</v>
      </c>
      <c r="J5" s="201">
        <v>17.489999999999998</v>
      </c>
      <c r="K5" s="201">
        <v>0.33</v>
      </c>
      <c r="L5" s="201">
        <v>11.57</v>
      </c>
      <c r="M5" s="201">
        <v>0.99</v>
      </c>
      <c r="N5" s="201">
        <v>1.28</v>
      </c>
      <c r="O5" s="201">
        <v>0</v>
      </c>
      <c r="P5" s="201">
        <v>1.1000000000000001</v>
      </c>
      <c r="Q5" s="201">
        <v>0.18</v>
      </c>
      <c r="R5" s="201">
        <v>0.45</v>
      </c>
      <c r="S5" s="201">
        <v>0.28000000000000003</v>
      </c>
      <c r="T5" s="201">
        <v>0</v>
      </c>
      <c r="U5" s="201">
        <v>2.1800000000000002</v>
      </c>
      <c r="V5" s="201">
        <v>0.21</v>
      </c>
      <c r="W5" s="201">
        <v>0.48</v>
      </c>
      <c r="X5" s="201">
        <v>1.59</v>
      </c>
      <c r="Y5" s="201">
        <v>0</v>
      </c>
      <c r="Z5" s="201">
        <v>2.74</v>
      </c>
      <c r="AA5" s="201">
        <v>0.97</v>
      </c>
      <c r="AB5" s="201">
        <v>0</v>
      </c>
      <c r="AC5" s="201">
        <v>10.57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182.72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12.4</v>
      </c>
      <c r="E6" s="201">
        <v>0</v>
      </c>
      <c r="F6" s="201">
        <v>0</v>
      </c>
      <c r="G6" s="201">
        <v>18.989999999999998</v>
      </c>
      <c r="H6" s="201">
        <v>0</v>
      </c>
      <c r="I6" s="201">
        <v>0</v>
      </c>
      <c r="J6" s="201">
        <v>17.489999999999998</v>
      </c>
      <c r="K6" s="201">
        <v>0.33</v>
      </c>
      <c r="L6" s="201">
        <v>11.57</v>
      </c>
      <c r="M6" s="201">
        <v>0.99</v>
      </c>
      <c r="N6" s="201">
        <v>1.28</v>
      </c>
      <c r="O6" s="201">
        <v>0</v>
      </c>
      <c r="P6" s="201">
        <v>1.1000000000000001</v>
      </c>
      <c r="Q6" s="201">
        <v>0.18</v>
      </c>
      <c r="R6" s="201">
        <v>0.45</v>
      </c>
      <c r="S6" s="201">
        <v>0.28000000000000003</v>
      </c>
      <c r="T6" s="201">
        <v>0</v>
      </c>
      <c r="U6" s="201">
        <v>2.1800000000000002</v>
      </c>
      <c r="V6" s="201">
        <v>0.21</v>
      </c>
      <c r="W6" s="201">
        <v>0.48</v>
      </c>
      <c r="X6" s="201">
        <v>1.59</v>
      </c>
      <c r="Y6" s="201">
        <v>0</v>
      </c>
      <c r="Z6" s="201">
        <v>2.74</v>
      </c>
      <c r="AA6" s="201">
        <v>0.97</v>
      </c>
      <c r="AB6" s="201">
        <v>0</v>
      </c>
      <c r="AC6" s="201">
        <v>10.57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182.72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12.4</v>
      </c>
      <c r="E7" s="201">
        <v>0</v>
      </c>
      <c r="F7" s="201">
        <v>0</v>
      </c>
      <c r="G7" s="201">
        <v>19.22</v>
      </c>
      <c r="H7" s="201">
        <v>0</v>
      </c>
      <c r="I7" s="201">
        <v>0</v>
      </c>
      <c r="J7" s="201">
        <v>17.489999999999998</v>
      </c>
      <c r="K7" s="201">
        <v>0.33</v>
      </c>
      <c r="L7" s="201">
        <v>11.57</v>
      </c>
      <c r="M7" s="201">
        <v>0.99</v>
      </c>
      <c r="N7" s="201">
        <v>1.28</v>
      </c>
      <c r="O7" s="201">
        <v>0</v>
      </c>
      <c r="P7" s="201">
        <v>1.1000000000000001</v>
      </c>
      <c r="Q7" s="201">
        <v>0.18</v>
      </c>
      <c r="R7" s="201">
        <v>0.45</v>
      </c>
      <c r="S7" s="201">
        <v>0.28000000000000003</v>
      </c>
      <c r="T7" s="201">
        <v>0</v>
      </c>
      <c r="U7" s="201">
        <v>2.1800000000000002</v>
      </c>
      <c r="V7" s="201">
        <v>0.21</v>
      </c>
      <c r="W7" s="201">
        <v>0.48</v>
      </c>
      <c r="X7" s="201">
        <v>1.59</v>
      </c>
      <c r="Y7" s="201">
        <v>0</v>
      </c>
      <c r="Z7" s="201">
        <v>2.74</v>
      </c>
      <c r="AA7" s="201">
        <v>0.97</v>
      </c>
      <c r="AB7" s="201">
        <v>0</v>
      </c>
      <c r="AC7" s="201">
        <v>10.57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182.72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12.4</v>
      </c>
      <c r="E8" s="201">
        <v>0</v>
      </c>
      <c r="F8" s="201">
        <v>0</v>
      </c>
      <c r="G8" s="201">
        <v>19.22</v>
      </c>
      <c r="H8" s="201">
        <v>0</v>
      </c>
      <c r="I8" s="201">
        <v>0</v>
      </c>
      <c r="J8" s="201">
        <v>17.489999999999998</v>
      </c>
      <c r="K8" s="201">
        <v>0.33</v>
      </c>
      <c r="L8" s="201">
        <v>11.57</v>
      </c>
      <c r="M8" s="201">
        <v>0.99</v>
      </c>
      <c r="N8" s="201">
        <v>1.28</v>
      </c>
      <c r="O8" s="201">
        <v>0</v>
      </c>
      <c r="P8" s="201">
        <v>1.1000000000000001</v>
      </c>
      <c r="Q8" s="201">
        <v>0.18</v>
      </c>
      <c r="R8" s="201">
        <v>0.45</v>
      </c>
      <c r="S8" s="201">
        <v>0.28000000000000003</v>
      </c>
      <c r="T8" s="201">
        <v>0</v>
      </c>
      <c r="U8" s="201">
        <v>2.1800000000000002</v>
      </c>
      <c r="V8" s="201">
        <v>0.21</v>
      </c>
      <c r="W8" s="201">
        <v>0.48</v>
      </c>
      <c r="X8" s="201">
        <v>1.59</v>
      </c>
      <c r="Y8" s="201">
        <v>0</v>
      </c>
      <c r="Z8" s="201">
        <v>2.74</v>
      </c>
      <c r="AA8" s="201">
        <v>0.97</v>
      </c>
      <c r="AB8" s="201">
        <v>0</v>
      </c>
      <c r="AC8" s="201">
        <v>10.57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182.72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9.4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10.17</v>
      </c>
      <c r="K9" s="201">
        <v>0.33</v>
      </c>
      <c r="L9" s="201">
        <v>11.57</v>
      </c>
      <c r="M9" s="201">
        <v>0.99</v>
      </c>
      <c r="N9" s="201">
        <v>1.28</v>
      </c>
      <c r="O9" s="201">
        <v>0</v>
      </c>
      <c r="P9" s="201">
        <v>5.7</v>
      </c>
      <c r="Q9" s="201">
        <v>0.18</v>
      </c>
      <c r="R9" s="201">
        <v>0.45</v>
      </c>
      <c r="S9" s="201">
        <v>0.28000000000000003</v>
      </c>
      <c r="T9" s="201">
        <v>0</v>
      </c>
      <c r="U9" s="201">
        <v>2.1800000000000002</v>
      </c>
      <c r="V9" s="201">
        <v>0.22</v>
      </c>
      <c r="W9" s="201">
        <v>0.48</v>
      </c>
      <c r="X9" s="201">
        <v>1.59</v>
      </c>
      <c r="Y9" s="201">
        <v>0</v>
      </c>
      <c r="Z9" s="201">
        <v>2.74</v>
      </c>
      <c r="AA9" s="201">
        <v>0.97</v>
      </c>
      <c r="AB9" s="201">
        <v>0</v>
      </c>
      <c r="AC9" s="201">
        <v>10.57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182.72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12.4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14.55</v>
      </c>
      <c r="K10" s="201">
        <v>0.33</v>
      </c>
      <c r="L10" s="201">
        <v>11.57</v>
      </c>
      <c r="M10" s="201">
        <v>0.99</v>
      </c>
      <c r="N10" s="201">
        <v>1.28</v>
      </c>
      <c r="O10" s="201">
        <v>0</v>
      </c>
      <c r="P10" s="201">
        <v>6.27</v>
      </c>
      <c r="Q10" s="201">
        <v>0.18</v>
      </c>
      <c r="R10" s="201">
        <v>0.45</v>
      </c>
      <c r="S10" s="201">
        <v>0.28000000000000003</v>
      </c>
      <c r="T10" s="201">
        <v>0</v>
      </c>
      <c r="U10" s="201">
        <v>2.1800000000000002</v>
      </c>
      <c r="V10" s="201">
        <v>0.22</v>
      </c>
      <c r="W10" s="201">
        <v>0.48</v>
      </c>
      <c r="X10" s="201">
        <v>1.59</v>
      </c>
      <c r="Y10" s="201">
        <v>0</v>
      </c>
      <c r="Z10" s="201">
        <v>2.74</v>
      </c>
      <c r="AA10" s="201">
        <v>0.97</v>
      </c>
      <c r="AB10" s="201">
        <v>0</v>
      </c>
      <c r="AC10" s="201">
        <v>10.57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182.72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</v>
      </c>
      <c r="E11" s="201">
        <v>0</v>
      </c>
      <c r="F11" s="201">
        <v>0</v>
      </c>
      <c r="G11" s="201">
        <v>20.52</v>
      </c>
      <c r="H11" s="201">
        <v>0</v>
      </c>
      <c r="I11" s="201">
        <v>0</v>
      </c>
      <c r="J11" s="201">
        <v>17.489999999999998</v>
      </c>
      <c r="K11" s="201">
        <v>0.33</v>
      </c>
      <c r="L11" s="201">
        <v>11.57</v>
      </c>
      <c r="M11" s="201">
        <v>0.99</v>
      </c>
      <c r="N11" s="201">
        <v>1.28</v>
      </c>
      <c r="O11" s="201">
        <v>0</v>
      </c>
      <c r="P11" s="201">
        <v>6.85</v>
      </c>
      <c r="Q11" s="201">
        <v>0.18</v>
      </c>
      <c r="R11" s="201">
        <v>0.45</v>
      </c>
      <c r="S11" s="201">
        <v>0.28000000000000003</v>
      </c>
      <c r="T11" s="201">
        <v>0</v>
      </c>
      <c r="U11" s="201">
        <v>2.1800000000000002</v>
      </c>
      <c r="V11" s="201">
        <v>0.22</v>
      </c>
      <c r="W11" s="201">
        <v>0.48</v>
      </c>
      <c r="X11" s="201">
        <v>1.59</v>
      </c>
      <c r="Y11" s="201">
        <v>0</v>
      </c>
      <c r="Z11" s="201">
        <v>2.74</v>
      </c>
      <c r="AA11" s="201">
        <v>0.97</v>
      </c>
      <c r="AB11" s="201">
        <v>0</v>
      </c>
      <c r="AC11" s="201">
        <v>10.57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19.61</v>
      </c>
      <c r="AL11" s="201">
        <v>0</v>
      </c>
      <c r="AM11" s="201">
        <v>0</v>
      </c>
      <c r="AN11" s="201">
        <v>0</v>
      </c>
      <c r="AO11" s="201">
        <v>182.72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</v>
      </c>
      <c r="E12" s="201">
        <v>0</v>
      </c>
      <c r="F12" s="201">
        <v>0</v>
      </c>
      <c r="G12" s="201">
        <v>20.52</v>
      </c>
      <c r="H12" s="201">
        <v>0</v>
      </c>
      <c r="I12" s="201">
        <v>0</v>
      </c>
      <c r="J12" s="201">
        <v>17.489999999999998</v>
      </c>
      <c r="K12" s="201">
        <v>0.33</v>
      </c>
      <c r="L12" s="201">
        <v>11.57</v>
      </c>
      <c r="M12" s="201">
        <v>0.99</v>
      </c>
      <c r="N12" s="201">
        <v>1.28</v>
      </c>
      <c r="O12" s="201">
        <v>0</v>
      </c>
      <c r="P12" s="201">
        <v>7.43</v>
      </c>
      <c r="Q12" s="201">
        <v>0.18</v>
      </c>
      <c r="R12" s="201">
        <v>0.45</v>
      </c>
      <c r="S12" s="201">
        <v>0.28000000000000003</v>
      </c>
      <c r="T12" s="201">
        <v>0</v>
      </c>
      <c r="U12" s="201">
        <v>2.1800000000000002</v>
      </c>
      <c r="V12" s="201">
        <v>0.22</v>
      </c>
      <c r="W12" s="201">
        <v>0.48</v>
      </c>
      <c r="X12" s="201">
        <v>1.59</v>
      </c>
      <c r="Y12" s="201">
        <v>0</v>
      </c>
      <c r="Z12" s="201">
        <v>2.74</v>
      </c>
      <c r="AA12" s="201">
        <v>0.97</v>
      </c>
      <c r="AB12" s="201">
        <v>0</v>
      </c>
      <c r="AC12" s="201">
        <v>10.57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19.61</v>
      </c>
      <c r="AL12" s="201">
        <v>0</v>
      </c>
      <c r="AM12" s="201">
        <v>0</v>
      </c>
      <c r="AN12" s="201">
        <v>0</v>
      </c>
      <c r="AO12" s="201">
        <v>182.72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</v>
      </c>
      <c r="E13" s="201">
        <v>0</v>
      </c>
      <c r="F13" s="201">
        <v>0</v>
      </c>
      <c r="G13" s="201">
        <v>20.52</v>
      </c>
      <c r="H13" s="201">
        <v>0</v>
      </c>
      <c r="I13" s="201">
        <v>0</v>
      </c>
      <c r="J13" s="201">
        <v>17.489999999999998</v>
      </c>
      <c r="K13" s="201">
        <v>0.33</v>
      </c>
      <c r="L13" s="201">
        <v>11.57</v>
      </c>
      <c r="M13" s="201">
        <v>0.99</v>
      </c>
      <c r="N13" s="201">
        <v>1.28</v>
      </c>
      <c r="O13" s="201">
        <v>0</v>
      </c>
      <c r="P13" s="201">
        <v>8</v>
      </c>
      <c r="Q13" s="201">
        <v>0.18</v>
      </c>
      <c r="R13" s="201">
        <v>0.45</v>
      </c>
      <c r="S13" s="201">
        <v>0.28000000000000003</v>
      </c>
      <c r="T13" s="201">
        <v>0</v>
      </c>
      <c r="U13" s="201">
        <v>2.1800000000000002</v>
      </c>
      <c r="V13" s="201">
        <v>0.22</v>
      </c>
      <c r="W13" s="201">
        <v>0.48</v>
      </c>
      <c r="X13" s="201">
        <v>1.59</v>
      </c>
      <c r="Y13" s="201">
        <v>0</v>
      </c>
      <c r="Z13" s="201">
        <v>2.74</v>
      </c>
      <c r="AA13" s="201">
        <v>0.97</v>
      </c>
      <c r="AB13" s="201">
        <v>0</v>
      </c>
      <c r="AC13" s="201">
        <v>10.57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19.61</v>
      </c>
      <c r="AL13" s="201">
        <v>0</v>
      </c>
      <c r="AM13" s="201">
        <v>0</v>
      </c>
      <c r="AN13" s="201">
        <v>0</v>
      </c>
      <c r="AO13" s="201">
        <v>182.72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</v>
      </c>
      <c r="E14" s="201">
        <v>0</v>
      </c>
      <c r="F14" s="201">
        <v>0</v>
      </c>
      <c r="G14" s="201">
        <v>20.52</v>
      </c>
      <c r="H14" s="201">
        <v>0</v>
      </c>
      <c r="I14" s="201">
        <v>0</v>
      </c>
      <c r="J14" s="201">
        <v>17.489999999999998</v>
      </c>
      <c r="K14" s="201">
        <v>0.33</v>
      </c>
      <c r="L14" s="201">
        <v>11.57</v>
      </c>
      <c r="M14" s="201">
        <v>0.99</v>
      </c>
      <c r="N14" s="201">
        <v>1.28</v>
      </c>
      <c r="O14" s="201">
        <v>0</v>
      </c>
      <c r="P14" s="201">
        <v>8.57</v>
      </c>
      <c r="Q14" s="201">
        <v>0.18</v>
      </c>
      <c r="R14" s="201">
        <v>0.45</v>
      </c>
      <c r="S14" s="201">
        <v>0.28000000000000003</v>
      </c>
      <c r="T14" s="201">
        <v>0</v>
      </c>
      <c r="U14" s="201">
        <v>2.1800000000000002</v>
      </c>
      <c r="V14" s="201">
        <v>0.22</v>
      </c>
      <c r="W14" s="201">
        <v>0.48</v>
      </c>
      <c r="X14" s="201">
        <v>1.59</v>
      </c>
      <c r="Y14" s="201">
        <v>0</v>
      </c>
      <c r="Z14" s="201">
        <v>2.74</v>
      </c>
      <c r="AA14" s="201">
        <v>0.97</v>
      </c>
      <c r="AB14" s="201">
        <v>0</v>
      </c>
      <c r="AC14" s="201">
        <v>10.57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19.61</v>
      </c>
      <c r="AL14" s="201">
        <v>0</v>
      </c>
      <c r="AM14" s="201">
        <v>0</v>
      </c>
      <c r="AN14" s="201">
        <v>0</v>
      </c>
      <c r="AO14" s="201">
        <v>182.72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17.489999999999998</v>
      </c>
      <c r="K15" s="201">
        <v>0.33</v>
      </c>
      <c r="L15" s="201">
        <v>99.39</v>
      </c>
      <c r="M15" s="201">
        <v>0.97</v>
      </c>
      <c r="N15" s="201">
        <v>1.25</v>
      </c>
      <c r="O15" s="201">
        <v>0</v>
      </c>
      <c r="P15" s="201">
        <v>8.26</v>
      </c>
      <c r="Q15" s="201">
        <v>0.09</v>
      </c>
      <c r="R15" s="201">
        <v>0.44</v>
      </c>
      <c r="S15" s="201">
        <v>0.28000000000000003</v>
      </c>
      <c r="T15" s="201">
        <v>0</v>
      </c>
      <c r="U15" s="201">
        <v>2.1800000000000002</v>
      </c>
      <c r="V15" s="201">
        <v>0.22</v>
      </c>
      <c r="W15" s="201">
        <v>0.48</v>
      </c>
      <c r="X15" s="201">
        <v>1.59</v>
      </c>
      <c r="Y15" s="201">
        <v>0</v>
      </c>
      <c r="Z15" s="201">
        <v>2.74</v>
      </c>
      <c r="AA15" s="201">
        <v>0.97</v>
      </c>
      <c r="AB15" s="201">
        <v>0</v>
      </c>
      <c r="AC15" s="201">
        <v>10.57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19.61</v>
      </c>
      <c r="AL15" s="201">
        <v>0</v>
      </c>
      <c r="AM15" s="201">
        <v>0</v>
      </c>
      <c r="AN15" s="201">
        <v>0</v>
      </c>
      <c r="AO15" s="201">
        <v>187.07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17.489999999999998</v>
      </c>
      <c r="K16" s="201">
        <v>0.33</v>
      </c>
      <c r="L16" s="201">
        <v>166.93</v>
      </c>
      <c r="M16" s="201">
        <v>0.97</v>
      </c>
      <c r="N16" s="201">
        <v>1.25</v>
      </c>
      <c r="O16" s="201">
        <v>0</v>
      </c>
      <c r="P16" s="201">
        <v>8.7200000000000006</v>
      </c>
      <c r="Q16" s="201">
        <v>0.09</v>
      </c>
      <c r="R16" s="201">
        <v>0.44</v>
      </c>
      <c r="S16" s="201">
        <v>0.28000000000000003</v>
      </c>
      <c r="T16" s="201">
        <v>0</v>
      </c>
      <c r="U16" s="201">
        <v>2.1800000000000002</v>
      </c>
      <c r="V16" s="201">
        <v>0.22</v>
      </c>
      <c r="W16" s="201">
        <v>0.48</v>
      </c>
      <c r="X16" s="201">
        <v>1.59</v>
      </c>
      <c r="Y16" s="201">
        <v>0</v>
      </c>
      <c r="Z16" s="201">
        <v>2.74</v>
      </c>
      <c r="AA16" s="201">
        <v>0.97</v>
      </c>
      <c r="AB16" s="201">
        <v>0</v>
      </c>
      <c r="AC16" s="201">
        <v>10.57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19.61</v>
      </c>
      <c r="AL16" s="201">
        <v>0</v>
      </c>
      <c r="AM16" s="201">
        <v>0</v>
      </c>
      <c r="AN16" s="201">
        <v>0</v>
      </c>
      <c r="AO16" s="201">
        <v>187.07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17.489999999999998</v>
      </c>
      <c r="K17" s="201">
        <v>0.33</v>
      </c>
      <c r="L17" s="201">
        <v>195.88</v>
      </c>
      <c r="M17" s="201">
        <v>0.97</v>
      </c>
      <c r="N17" s="201">
        <v>1.25</v>
      </c>
      <c r="O17" s="201">
        <v>0</v>
      </c>
      <c r="P17" s="201">
        <v>1.35</v>
      </c>
      <c r="Q17" s="201">
        <v>0.18</v>
      </c>
      <c r="R17" s="201">
        <v>0.44</v>
      </c>
      <c r="S17" s="201">
        <v>0.28000000000000003</v>
      </c>
      <c r="T17" s="201">
        <v>0</v>
      </c>
      <c r="U17" s="201">
        <v>2.1800000000000002</v>
      </c>
      <c r="V17" s="201">
        <v>0.22</v>
      </c>
      <c r="W17" s="201">
        <v>0.48</v>
      </c>
      <c r="X17" s="201">
        <v>1.59</v>
      </c>
      <c r="Y17" s="201">
        <v>0</v>
      </c>
      <c r="Z17" s="201">
        <v>2.74</v>
      </c>
      <c r="AA17" s="201">
        <v>0.97</v>
      </c>
      <c r="AB17" s="201">
        <v>0</v>
      </c>
      <c r="AC17" s="201">
        <v>10.57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19.61</v>
      </c>
      <c r="AL17" s="201">
        <v>0</v>
      </c>
      <c r="AM17" s="201">
        <v>0</v>
      </c>
      <c r="AN17" s="201">
        <v>0</v>
      </c>
      <c r="AO17" s="201">
        <v>187.07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17.489999999999998</v>
      </c>
      <c r="K18" s="201">
        <v>0.33</v>
      </c>
      <c r="L18" s="201">
        <v>112.31</v>
      </c>
      <c r="M18" s="201">
        <v>0.97</v>
      </c>
      <c r="N18" s="201">
        <v>1.25</v>
      </c>
      <c r="O18" s="201">
        <v>0</v>
      </c>
      <c r="P18" s="201">
        <v>1.35</v>
      </c>
      <c r="Q18" s="201">
        <v>0.18</v>
      </c>
      <c r="R18" s="201">
        <v>0.44</v>
      </c>
      <c r="S18" s="201">
        <v>0.28000000000000003</v>
      </c>
      <c r="T18" s="201">
        <v>0</v>
      </c>
      <c r="U18" s="201">
        <v>2.1800000000000002</v>
      </c>
      <c r="V18" s="201">
        <v>0.22</v>
      </c>
      <c r="W18" s="201">
        <v>0.48</v>
      </c>
      <c r="X18" s="201">
        <v>1.59</v>
      </c>
      <c r="Y18" s="201">
        <v>0</v>
      </c>
      <c r="Z18" s="201">
        <v>2.74</v>
      </c>
      <c r="AA18" s="201">
        <v>0.97</v>
      </c>
      <c r="AB18" s="201">
        <v>0</v>
      </c>
      <c r="AC18" s="201">
        <v>10.57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19.61</v>
      </c>
      <c r="AL18" s="201">
        <v>0</v>
      </c>
      <c r="AM18" s="201">
        <v>0</v>
      </c>
      <c r="AN18" s="201">
        <v>0</v>
      </c>
      <c r="AO18" s="201">
        <v>187.07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17.489999999999998</v>
      </c>
      <c r="K19" s="201">
        <v>0.33</v>
      </c>
      <c r="L19" s="201">
        <v>11.27</v>
      </c>
      <c r="M19" s="201">
        <v>0.97</v>
      </c>
      <c r="N19" s="201">
        <v>1.25</v>
      </c>
      <c r="O19" s="201">
        <v>0</v>
      </c>
      <c r="P19" s="201">
        <v>1.35</v>
      </c>
      <c r="Q19" s="201">
        <v>0.18</v>
      </c>
      <c r="R19" s="201">
        <v>0.44</v>
      </c>
      <c r="S19" s="201">
        <v>0.28000000000000003</v>
      </c>
      <c r="T19" s="201">
        <v>0</v>
      </c>
      <c r="U19" s="201">
        <v>2.1800000000000002</v>
      </c>
      <c r="V19" s="201">
        <v>0.22</v>
      </c>
      <c r="W19" s="201">
        <v>0.48</v>
      </c>
      <c r="X19" s="201">
        <v>1.59</v>
      </c>
      <c r="Y19" s="201">
        <v>0</v>
      </c>
      <c r="Z19" s="201">
        <v>2.74</v>
      </c>
      <c r="AA19" s="201">
        <v>0.97</v>
      </c>
      <c r="AB19" s="201">
        <v>0</v>
      </c>
      <c r="AC19" s="201">
        <v>10.57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19.61</v>
      </c>
      <c r="AL19" s="201">
        <v>0</v>
      </c>
      <c r="AM19" s="201">
        <v>0</v>
      </c>
      <c r="AN19" s="201">
        <v>0</v>
      </c>
      <c r="AO19" s="201">
        <v>187.07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17.489999999999998</v>
      </c>
      <c r="K20" s="201">
        <v>0.33</v>
      </c>
      <c r="L20" s="201">
        <v>11.27</v>
      </c>
      <c r="M20" s="201">
        <v>0.97</v>
      </c>
      <c r="N20" s="201">
        <v>1.25</v>
      </c>
      <c r="O20" s="201">
        <v>0</v>
      </c>
      <c r="P20" s="201">
        <v>1.35</v>
      </c>
      <c r="Q20" s="201">
        <v>0.18</v>
      </c>
      <c r="R20" s="201">
        <v>0.44</v>
      </c>
      <c r="S20" s="201">
        <v>0.28000000000000003</v>
      </c>
      <c r="T20" s="201">
        <v>0</v>
      </c>
      <c r="U20" s="201">
        <v>2.1800000000000002</v>
      </c>
      <c r="V20" s="201">
        <v>0.22</v>
      </c>
      <c r="W20" s="201">
        <v>0.48</v>
      </c>
      <c r="X20" s="201">
        <v>1.59</v>
      </c>
      <c r="Y20" s="201">
        <v>0</v>
      </c>
      <c r="Z20" s="201">
        <v>2.74</v>
      </c>
      <c r="AA20" s="201">
        <v>0.97</v>
      </c>
      <c r="AB20" s="201">
        <v>0</v>
      </c>
      <c r="AC20" s="201">
        <v>10.57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19.61</v>
      </c>
      <c r="AL20" s="201">
        <v>0</v>
      </c>
      <c r="AM20" s="201">
        <v>0</v>
      </c>
      <c r="AN20" s="201">
        <v>0</v>
      </c>
      <c r="AO20" s="201">
        <v>187.07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17.489999999999998</v>
      </c>
      <c r="K21" s="201">
        <v>0.33</v>
      </c>
      <c r="L21" s="201">
        <v>11.27</v>
      </c>
      <c r="M21" s="201">
        <v>0.97</v>
      </c>
      <c r="N21" s="201">
        <v>1.25</v>
      </c>
      <c r="O21" s="201">
        <v>0</v>
      </c>
      <c r="P21" s="201">
        <v>1.35</v>
      </c>
      <c r="Q21" s="201">
        <v>0.18</v>
      </c>
      <c r="R21" s="201">
        <v>0.44</v>
      </c>
      <c r="S21" s="201">
        <v>0.28000000000000003</v>
      </c>
      <c r="T21" s="201">
        <v>0</v>
      </c>
      <c r="U21" s="201">
        <v>2.1800000000000002</v>
      </c>
      <c r="V21" s="201">
        <v>0.22</v>
      </c>
      <c r="W21" s="201">
        <v>0.48</v>
      </c>
      <c r="X21" s="201">
        <v>1.59</v>
      </c>
      <c r="Y21" s="201">
        <v>0</v>
      </c>
      <c r="Z21" s="201">
        <v>2.74</v>
      </c>
      <c r="AA21" s="201">
        <v>0.97</v>
      </c>
      <c r="AB21" s="201">
        <v>0</v>
      </c>
      <c r="AC21" s="201">
        <v>10.57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19.61</v>
      </c>
      <c r="AL21" s="201">
        <v>0</v>
      </c>
      <c r="AM21" s="201">
        <v>0</v>
      </c>
      <c r="AN21" s="201">
        <v>0</v>
      </c>
      <c r="AO21" s="201">
        <v>187.07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17.489999999999998</v>
      </c>
      <c r="K22" s="201">
        <v>0.33</v>
      </c>
      <c r="L22" s="201">
        <v>11.27</v>
      </c>
      <c r="M22" s="201">
        <v>0.97</v>
      </c>
      <c r="N22" s="201">
        <v>1.25</v>
      </c>
      <c r="O22" s="201">
        <v>0</v>
      </c>
      <c r="P22" s="201">
        <v>1.35</v>
      </c>
      <c r="Q22" s="201">
        <v>0.18</v>
      </c>
      <c r="R22" s="201">
        <v>0.44</v>
      </c>
      <c r="S22" s="201">
        <v>0.28000000000000003</v>
      </c>
      <c r="T22" s="201">
        <v>0</v>
      </c>
      <c r="U22" s="201">
        <v>2.1800000000000002</v>
      </c>
      <c r="V22" s="201">
        <v>0.22</v>
      </c>
      <c r="W22" s="201">
        <v>0.48</v>
      </c>
      <c r="X22" s="201">
        <v>1.59</v>
      </c>
      <c r="Y22" s="201">
        <v>0</v>
      </c>
      <c r="Z22" s="201">
        <v>2.74</v>
      </c>
      <c r="AA22" s="201">
        <v>0.97</v>
      </c>
      <c r="AB22" s="201">
        <v>0</v>
      </c>
      <c r="AC22" s="201">
        <v>10.57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19.61</v>
      </c>
      <c r="AL22" s="201">
        <v>0</v>
      </c>
      <c r="AM22" s="201">
        <v>0</v>
      </c>
      <c r="AN22" s="201">
        <v>0</v>
      </c>
      <c r="AO22" s="201">
        <v>187.07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17.489999999999998</v>
      </c>
      <c r="K23" s="201">
        <v>0.33</v>
      </c>
      <c r="L23" s="201">
        <v>11.27</v>
      </c>
      <c r="M23" s="201">
        <v>0.97</v>
      </c>
      <c r="N23" s="201">
        <v>1.25</v>
      </c>
      <c r="O23" s="201">
        <v>0</v>
      </c>
      <c r="P23" s="201">
        <v>1.35</v>
      </c>
      <c r="Q23" s="201">
        <v>0.18</v>
      </c>
      <c r="R23" s="201">
        <v>0.44</v>
      </c>
      <c r="S23" s="201">
        <v>0.28000000000000003</v>
      </c>
      <c r="T23" s="201">
        <v>0</v>
      </c>
      <c r="U23" s="201">
        <v>2.1800000000000002</v>
      </c>
      <c r="V23" s="201">
        <v>0.22</v>
      </c>
      <c r="W23" s="201">
        <v>0.48</v>
      </c>
      <c r="X23" s="201">
        <v>1.59</v>
      </c>
      <c r="Y23" s="201">
        <v>0</v>
      </c>
      <c r="Z23" s="201">
        <v>2.74</v>
      </c>
      <c r="AA23" s="201">
        <v>0.97</v>
      </c>
      <c r="AB23" s="201">
        <v>0</v>
      </c>
      <c r="AC23" s="201">
        <v>10.57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187.07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17.489999999999998</v>
      </c>
      <c r="K24" s="201">
        <v>0.33</v>
      </c>
      <c r="L24" s="201">
        <v>11.27</v>
      </c>
      <c r="M24" s="201">
        <v>0.97</v>
      </c>
      <c r="N24" s="201">
        <v>1.25</v>
      </c>
      <c r="O24" s="201">
        <v>0</v>
      </c>
      <c r="P24" s="201">
        <v>1.35</v>
      </c>
      <c r="Q24" s="201">
        <v>0.18</v>
      </c>
      <c r="R24" s="201">
        <v>0.44</v>
      </c>
      <c r="S24" s="201">
        <v>0.28000000000000003</v>
      </c>
      <c r="T24" s="201">
        <v>0</v>
      </c>
      <c r="U24" s="201">
        <v>2.1800000000000002</v>
      </c>
      <c r="V24" s="201">
        <v>0.22</v>
      </c>
      <c r="W24" s="201">
        <v>0.48</v>
      </c>
      <c r="X24" s="201">
        <v>1.59</v>
      </c>
      <c r="Y24" s="201">
        <v>0</v>
      </c>
      <c r="Z24" s="201">
        <v>2.74</v>
      </c>
      <c r="AA24" s="201">
        <v>0.97</v>
      </c>
      <c r="AB24" s="201">
        <v>0</v>
      </c>
      <c r="AC24" s="201">
        <v>10.57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187.07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17.489999999999998</v>
      </c>
      <c r="K25" s="201">
        <v>0.33</v>
      </c>
      <c r="L25" s="201">
        <v>11.27</v>
      </c>
      <c r="M25" s="201">
        <v>0.97</v>
      </c>
      <c r="N25" s="201">
        <v>1.25</v>
      </c>
      <c r="O25" s="201">
        <v>0</v>
      </c>
      <c r="P25" s="201">
        <v>0.27</v>
      </c>
      <c r="Q25" s="201">
        <v>0.18</v>
      </c>
      <c r="R25" s="201">
        <v>0.44</v>
      </c>
      <c r="S25" s="201">
        <v>0.28000000000000003</v>
      </c>
      <c r="T25" s="201">
        <v>0</v>
      </c>
      <c r="U25" s="201">
        <v>2.1800000000000002</v>
      </c>
      <c r="V25" s="201">
        <v>0.22</v>
      </c>
      <c r="W25" s="201">
        <v>0.48</v>
      </c>
      <c r="X25" s="201">
        <v>1.59</v>
      </c>
      <c r="Y25" s="201">
        <v>0</v>
      </c>
      <c r="Z25" s="201">
        <v>2.74</v>
      </c>
      <c r="AA25" s="201">
        <v>0.97</v>
      </c>
      <c r="AB25" s="201">
        <v>0</v>
      </c>
      <c r="AC25" s="201">
        <v>10.57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187.07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17.489999999999998</v>
      </c>
      <c r="K26" s="201">
        <v>0.33</v>
      </c>
      <c r="L26" s="201">
        <v>11.57</v>
      </c>
      <c r="M26" s="201">
        <v>0.97</v>
      </c>
      <c r="N26" s="201">
        <v>1.25</v>
      </c>
      <c r="O26" s="201">
        <v>0</v>
      </c>
      <c r="P26" s="201">
        <v>0.27</v>
      </c>
      <c r="Q26" s="201">
        <v>0.18</v>
      </c>
      <c r="R26" s="201">
        <v>0.44</v>
      </c>
      <c r="S26" s="201">
        <v>0.28000000000000003</v>
      </c>
      <c r="T26" s="201">
        <v>0</v>
      </c>
      <c r="U26" s="201">
        <v>2.1800000000000002</v>
      </c>
      <c r="V26" s="201">
        <v>0.22</v>
      </c>
      <c r="W26" s="201">
        <v>0.48</v>
      </c>
      <c r="X26" s="201">
        <v>1.59</v>
      </c>
      <c r="Y26" s="201">
        <v>0</v>
      </c>
      <c r="Z26" s="201">
        <v>2.74</v>
      </c>
      <c r="AA26" s="201">
        <v>0.97</v>
      </c>
      <c r="AB26" s="201">
        <v>0</v>
      </c>
      <c r="AC26" s="201">
        <v>10.57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187.07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12.46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17.489999999999998</v>
      </c>
      <c r="K27" s="201">
        <v>0.33</v>
      </c>
      <c r="L27" s="201">
        <v>11.27</v>
      </c>
      <c r="M27" s="201">
        <v>0.97</v>
      </c>
      <c r="N27" s="201">
        <v>1.25</v>
      </c>
      <c r="O27" s="201">
        <v>0</v>
      </c>
      <c r="P27" s="201">
        <v>0.27</v>
      </c>
      <c r="Q27" s="201">
        <v>0.18</v>
      </c>
      <c r="R27" s="201">
        <v>0.44</v>
      </c>
      <c r="S27" s="201">
        <v>0.28000000000000003</v>
      </c>
      <c r="T27" s="201">
        <v>0</v>
      </c>
      <c r="U27" s="201">
        <v>1.82</v>
      </c>
      <c r="V27" s="201">
        <v>0.22</v>
      </c>
      <c r="W27" s="201">
        <v>0.48</v>
      </c>
      <c r="X27" s="201">
        <v>1.59</v>
      </c>
      <c r="Y27" s="201">
        <v>0</v>
      </c>
      <c r="Z27" s="201">
        <v>2.74</v>
      </c>
      <c r="AA27" s="201">
        <v>0.97</v>
      </c>
      <c r="AB27" s="201">
        <v>0</v>
      </c>
      <c r="AC27" s="201">
        <v>10.57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187.07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12.46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17.149999999999999</v>
      </c>
      <c r="K28" s="201">
        <v>0.31</v>
      </c>
      <c r="L28" s="201">
        <v>10.97</v>
      </c>
      <c r="M28" s="201">
        <v>0.97</v>
      </c>
      <c r="N28" s="201">
        <v>1.25</v>
      </c>
      <c r="O28" s="201">
        <v>0</v>
      </c>
      <c r="P28" s="201">
        <v>0.27</v>
      </c>
      <c r="Q28" s="201">
        <v>0.18</v>
      </c>
      <c r="R28" s="201">
        <v>0.44</v>
      </c>
      <c r="S28" s="201">
        <v>0.28000000000000003</v>
      </c>
      <c r="T28" s="201">
        <v>0</v>
      </c>
      <c r="U28" s="201">
        <v>1.82</v>
      </c>
      <c r="V28" s="201">
        <v>0.22</v>
      </c>
      <c r="W28" s="201">
        <v>0.48</v>
      </c>
      <c r="X28" s="201">
        <v>1.59</v>
      </c>
      <c r="Y28" s="201">
        <v>0</v>
      </c>
      <c r="Z28" s="201">
        <v>2.74</v>
      </c>
      <c r="AA28" s="201">
        <v>0.97</v>
      </c>
      <c r="AB28" s="201">
        <v>0</v>
      </c>
      <c r="AC28" s="201">
        <v>10.57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187.07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12.46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17.149999999999999</v>
      </c>
      <c r="K29" s="201">
        <v>0.23</v>
      </c>
      <c r="L29" s="201">
        <v>11.57</v>
      </c>
      <c r="M29" s="201">
        <v>0.97</v>
      </c>
      <c r="N29" s="201">
        <v>1.25</v>
      </c>
      <c r="O29" s="201">
        <v>0</v>
      </c>
      <c r="P29" s="201">
        <v>0.93</v>
      </c>
      <c r="Q29" s="201">
        <v>0.18</v>
      </c>
      <c r="R29" s="201">
        <v>0.44</v>
      </c>
      <c r="S29" s="201">
        <v>0.28000000000000003</v>
      </c>
      <c r="T29" s="201">
        <v>0</v>
      </c>
      <c r="U29" s="201">
        <v>1.82</v>
      </c>
      <c r="V29" s="201">
        <v>0.22</v>
      </c>
      <c r="W29" s="201">
        <v>0.48</v>
      </c>
      <c r="X29" s="201">
        <v>1.59</v>
      </c>
      <c r="Y29" s="201">
        <v>0</v>
      </c>
      <c r="Z29" s="201">
        <v>2.74</v>
      </c>
      <c r="AA29" s="201">
        <v>0.97</v>
      </c>
      <c r="AB29" s="201">
        <v>0</v>
      </c>
      <c r="AC29" s="201">
        <v>10.57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187.07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12.46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17.149999999999999</v>
      </c>
      <c r="K30" s="201">
        <v>0.34</v>
      </c>
      <c r="L30" s="201">
        <v>106.62</v>
      </c>
      <c r="M30" s="201">
        <v>0.97</v>
      </c>
      <c r="N30" s="201">
        <v>1.25</v>
      </c>
      <c r="O30" s="201">
        <v>0</v>
      </c>
      <c r="P30" s="201">
        <v>0.93</v>
      </c>
      <c r="Q30" s="201">
        <v>0.18</v>
      </c>
      <c r="R30" s="201">
        <v>0.44</v>
      </c>
      <c r="S30" s="201">
        <v>0.28000000000000003</v>
      </c>
      <c r="T30" s="201">
        <v>0</v>
      </c>
      <c r="U30" s="201">
        <v>1.82</v>
      </c>
      <c r="V30" s="201">
        <v>0.22</v>
      </c>
      <c r="W30" s="201">
        <v>0.48</v>
      </c>
      <c r="X30" s="201">
        <v>1.59</v>
      </c>
      <c r="Y30" s="201">
        <v>0</v>
      </c>
      <c r="Z30" s="201">
        <v>2.74</v>
      </c>
      <c r="AA30" s="201">
        <v>0.97</v>
      </c>
      <c r="AB30" s="201">
        <v>0</v>
      </c>
      <c r="AC30" s="201">
        <v>10.57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187.07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12.46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17.149999999999999</v>
      </c>
      <c r="K31" s="201">
        <v>2.36</v>
      </c>
      <c r="L31" s="201">
        <v>150.65</v>
      </c>
      <c r="M31" s="201">
        <v>0.97</v>
      </c>
      <c r="N31" s="201">
        <v>1.25</v>
      </c>
      <c r="O31" s="201">
        <v>0</v>
      </c>
      <c r="P31" s="201">
        <v>0.93</v>
      </c>
      <c r="Q31" s="201">
        <v>0.19</v>
      </c>
      <c r="R31" s="201">
        <v>0.45</v>
      </c>
      <c r="S31" s="201">
        <v>0.28000000000000003</v>
      </c>
      <c r="T31" s="201">
        <v>0</v>
      </c>
      <c r="U31" s="201">
        <v>1.82</v>
      </c>
      <c r="V31" s="201">
        <v>0.22</v>
      </c>
      <c r="W31" s="201">
        <v>0.48</v>
      </c>
      <c r="X31" s="201">
        <v>1.74</v>
      </c>
      <c r="Y31" s="201">
        <v>0</v>
      </c>
      <c r="Z31" s="201">
        <v>2.74</v>
      </c>
      <c r="AA31" s="201">
        <v>0.73</v>
      </c>
      <c r="AB31" s="201">
        <v>0</v>
      </c>
      <c r="AC31" s="201">
        <v>10.57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18.940000000000001</v>
      </c>
      <c r="AL31" s="201">
        <v>0</v>
      </c>
      <c r="AM31" s="201">
        <v>0</v>
      </c>
      <c r="AN31" s="201">
        <v>0</v>
      </c>
      <c r="AO31" s="201">
        <v>187.07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12.46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17.149999999999999</v>
      </c>
      <c r="K32" s="201">
        <v>2.36</v>
      </c>
      <c r="L32" s="201">
        <v>138.54</v>
      </c>
      <c r="M32" s="201">
        <v>0.97</v>
      </c>
      <c r="N32" s="201">
        <v>1.25</v>
      </c>
      <c r="O32" s="201">
        <v>0</v>
      </c>
      <c r="P32" s="201">
        <v>0.93</v>
      </c>
      <c r="Q32" s="201">
        <v>0.19</v>
      </c>
      <c r="R32" s="201">
        <v>0.45</v>
      </c>
      <c r="S32" s="201">
        <v>0.28000000000000003</v>
      </c>
      <c r="T32" s="201">
        <v>0</v>
      </c>
      <c r="U32" s="201">
        <v>1.82</v>
      </c>
      <c r="V32" s="201">
        <v>0.22</v>
      </c>
      <c r="W32" s="201">
        <v>0.48</v>
      </c>
      <c r="X32" s="201">
        <v>1.74</v>
      </c>
      <c r="Y32" s="201">
        <v>0</v>
      </c>
      <c r="Z32" s="201">
        <v>9.5299999999999994</v>
      </c>
      <c r="AA32" s="201">
        <v>0.73</v>
      </c>
      <c r="AB32" s="201">
        <v>0</v>
      </c>
      <c r="AC32" s="201">
        <v>10.57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18.940000000000001</v>
      </c>
      <c r="AL32" s="201">
        <v>0</v>
      </c>
      <c r="AM32" s="201">
        <v>0</v>
      </c>
      <c r="AN32" s="201">
        <v>0</v>
      </c>
      <c r="AO32" s="201">
        <v>187.07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12.46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17.149999999999999</v>
      </c>
      <c r="K33" s="201">
        <v>2.36</v>
      </c>
      <c r="L33" s="201">
        <v>138.54</v>
      </c>
      <c r="M33" s="201">
        <v>0.97</v>
      </c>
      <c r="N33" s="201">
        <v>1.25</v>
      </c>
      <c r="O33" s="201">
        <v>0</v>
      </c>
      <c r="P33" s="201">
        <v>0.93</v>
      </c>
      <c r="Q33" s="201">
        <v>0.19</v>
      </c>
      <c r="R33" s="201">
        <v>0.46</v>
      </c>
      <c r="S33" s="201">
        <v>0.28999999999999998</v>
      </c>
      <c r="T33" s="201">
        <v>0</v>
      </c>
      <c r="U33" s="201">
        <v>1.82</v>
      </c>
      <c r="V33" s="201">
        <v>0.22</v>
      </c>
      <c r="W33" s="201">
        <v>0.48</v>
      </c>
      <c r="X33" s="201">
        <v>1.74</v>
      </c>
      <c r="Y33" s="201">
        <v>0</v>
      </c>
      <c r="Z33" s="201">
        <v>20.059999999999999</v>
      </c>
      <c r="AA33" s="201">
        <v>0.97</v>
      </c>
      <c r="AB33" s="201">
        <v>0</v>
      </c>
      <c r="AC33" s="201">
        <v>10.57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12.96</v>
      </c>
      <c r="AL33" s="201">
        <v>0</v>
      </c>
      <c r="AM33" s="201">
        <v>0</v>
      </c>
      <c r="AN33" s="201">
        <v>0</v>
      </c>
      <c r="AO33" s="201">
        <v>187.07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12.46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17.149999999999999</v>
      </c>
      <c r="K34" s="201">
        <v>2.36</v>
      </c>
      <c r="L34" s="201">
        <v>138.54</v>
      </c>
      <c r="M34" s="201">
        <v>0.97</v>
      </c>
      <c r="N34" s="201">
        <v>1.25</v>
      </c>
      <c r="O34" s="201">
        <v>0</v>
      </c>
      <c r="P34" s="201">
        <v>0.93</v>
      </c>
      <c r="Q34" s="201">
        <v>0.18</v>
      </c>
      <c r="R34" s="201">
        <v>0.46</v>
      </c>
      <c r="S34" s="201">
        <v>0.28000000000000003</v>
      </c>
      <c r="T34" s="201">
        <v>0</v>
      </c>
      <c r="U34" s="201">
        <v>1.82</v>
      </c>
      <c r="V34" s="201">
        <v>0.22</v>
      </c>
      <c r="W34" s="201">
        <v>0.48</v>
      </c>
      <c r="X34" s="201">
        <v>1.74</v>
      </c>
      <c r="Y34" s="201">
        <v>0</v>
      </c>
      <c r="Z34" s="201">
        <v>20.059999999999999</v>
      </c>
      <c r="AA34" s="201">
        <v>0.97</v>
      </c>
      <c r="AB34" s="201">
        <v>0</v>
      </c>
      <c r="AC34" s="201">
        <v>10.57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12.96</v>
      </c>
      <c r="AL34" s="201">
        <v>0</v>
      </c>
      <c r="AM34" s="201">
        <v>0</v>
      </c>
      <c r="AN34" s="201">
        <v>0</v>
      </c>
      <c r="AO34" s="201">
        <v>187.07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12.37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17.149999999999999</v>
      </c>
      <c r="K35" s="201">
        <v>2.36</v>
      </c>
      <c r="L35" s="201">
        <v>254.91</v>
      </c>
      <c r="M35" s="201">
        <v>0.97</v>
      </c>
      <c r="N35" s="201">
        <v>1.25</v>
      </c>
      <c r="O35" s="201">
        <v>0</v>
      </c>
      <c r="P35" s="201">
        <v>0.93</v>
      </c>
      <c r="Q35" s="201">
        <v>1.71</v>
      </c>
      <c r="R35" s="201">
        <v>6.06</v>
      </c>
      <c r="S35" s="201">
        <v>3.81</v>
      </c>
      <c r="T35" s="201">
        <v>0</v>
      </c>
      <c r="U35" s="201">
        <v>1.82</v>
      </c>
      <c r="V35" s="201">
        <v>2.89</v>
      </c>
      <c r="W35" s="201">
        <v>0.48</v>
      </c>
      <c r="X35" s="201">
        <v>1.74</v>
      </c>
      <c r="Y35" s="201">
        <v>0</v>
      </c>
      <c r="Z35" s="201">
        <v>58.65</v>
      </c>
      <c r="AA35" s="201">
        <v>13.4</v>
      </c>
      <c r="AB35" s="201">
        <v>0</v>
      </c>
      <c r="AC35" s="201">
        <v>10.57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11.03</v>
      </c>
      <c r="AL35" s="201">
        <v>8.6999999999999993</v>
      </c>
      <c r="AM35" s="201">
        <v>0</v>
      </c>
      <c r="AN35" s="201">
        <v>0</v>
      </c>
      <c r="AO35" s="201">
        <v>187.07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12.37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17.149999999999999</v>
      </c>
      <c r="K36" s="201">
        <v>2.36</v>
      </c>
      <c r="L36" s="201">
        <v>254.91</v>
      </c>
      <c r="M36" s="201">
        <v>0.97</v>
      </c>
      <c r="N36" s="201">
        <v>1.25</v>
      </c>
      <c r="O36" s="201">
        <v>0</v>
      </c>
      <c r="P36" s="201">
        <v>0.93</v>
      </c>
      <c r="Q36" s="201">
        <v>1.71</v>
      </c>
      <c r="R36" s="201">
        <v>6.1</v>
      </c>
      <c r="S36" s="201">
        <v>3.81</v>
      </c>
      <c r="T36" s="201">
        <v>0</v>
      </c>
      <c r="U36" s="201">
        <v>1.82</v>
      </c>
      <c r="V36" s="201">
        <v>3</v>
      </c>
      <c r="W36" s="201">
        <v>0.48</v>
      </c>
      <c r="X36" s="201">
        <v>1.74</v>
      </c>
      <c r="Y36" s="201">
        <v>0</v>
      </c>
      <c r="Z36" s="201">
        <v>58.65</v>
      </c>
      <c r="AA36" s="201">
        <v>13.4</v>
      </c>
      <c r="AB36" s="201">
        <v>0</v>
      </c>
      <c r="AC36" s="201">
        <v>10.57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11.03</v>
      </c>
      <c r="AL36" s="201">
        <v>8.6999999999999993</v>
      </c>
      <c r="AM36" s="201">
        <v>0</v>
      </c>
      <c r="AN36" s="201">
        <v>0</v>
      </c>
      <c r="AO36" s="201">
        <v>187.07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12.37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17.149999999999999</v>
      </c>
      <c r="K37" s="201">
        <v>4.3899999999999997</v>
      </c>
      <c r="L37" s="201">
        <v>254.91</v>
      </c>
      <c r="M37" s="201">
        <v>0.97</v>
      </c>
      <c r="N37" s="201">
        <v>1.25</v>
      </c>
      <c r="O37" s="201">
        <v>0</v>
      </c>
      <c r="P37" s="201">
        <v>0.93</v>
      </c>
      <c r="Q37" s="201">
        <v>1.71</v>
      </c>
      <c r="R37" s="201">
        <v>6.1</v>
      </c>
      <c r="S37" s="201">
        <v>3.81</v>
      </c>
      <c r="T37" s="201">
        <v>0</v>
      </c>
      <c r="U37" s="201">
        <v>1.82</v>
      </c>
      <c r="V37" s="201">
        <v>3</v>
      </c>
      <c r="W37" s="201">
        <v>0.48</v>
      </c>
      <c r="X37" s="201">
        <v>1.74</v>
      </c>
      <c r="Y37" s="201">
        <v>0</v>
      </c>
      <c r="Z37" s="201">
        <v>58.65</v>
      </c>
      <c r="AA37" s="201">
        <v>13.4</v>
      </c>
      <c r="AB37" s="201">
        <v>0</v>
      </c>
      <c r="AC37" s="201">
        <v>10.57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11.03</v>
      </c>
      <c r="AL37" s="201">
        <v>0</v>
      </c>
      <c r="AM37" s="201">
        <v>0</v>
      </c>
      <c r="AN37" s="201">
        <v>0</v>
      </c>
      <c r="AO37" s="201">
        <v>187.07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12.37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17.149999999999999</v>
      </c>
      <c r="K38" s="201">
        <v>4.3899999999999997</v>
      </c>
      <c r="L38" s="201">
        <v>254.91</v>
      </c>
      <c r="M38" s="201">
        <v>0.97</v>
      </c>
      <c r="N38" s="201">
        <v>1.25</v>
      </c>
      <c r="O38" s="201">
        <v>0</v>
      </c>
      <c r="P38" s="201">
        <v>0.93</v>
      </c>
      <c r="Q38" s="201">
        <v>1.71</v>
      </c>
      <c r="R38" s="201">
        <v>6.1</v>
      </c>
      <c r="S38" s="201">
        <v>3.81</v>
      </c>
      <c r="T38" s="201">
        <v>0</v>
      </c>
      <c r="U38" s="201">
        <v>1.82</v>
      </c>
      <c r="V38" s="201">
        <v>3</v>
      </c>
      <c r="W38" s="201">
        <v>0.48</v>
      </c>
      <c r="X38" s="201">
        <v>1.74</v>
      </c>
      <c r="Y38" s="201">
        <v>0</v>
      </c>
      <c r="Z38" s="201">
        <v>58.65</v>
      </c>
      <c r="AA38" s="201">
        <v>13.4</v>
      </c>
      <c r="AB38" s="201">
        <v>0</v>
      </c>
      <c r="AC38" s="201">
        <v>10.57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11.03</v>
      </c>
      <c r="AL38" s="201">
        <v>0</v>
      </c>
      <c r="AM38" s="201">
        <v>0</v>
      </c>
      <c r="AN38" s="201">
        <v>0</v>
      </c>
      <c r="AO38" s="201">
        <v>187.07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12.37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17.149999999999999</v>
      </c>
      <c r="K39" s="201">
        <v>4.3899999999999997</v>
      </c>
      <c r="L39" s="201">
        <v>254.91</v>
      </c>
      <c r="M39" s="201">
        <v>0.97</v>
      </c>
      <c r="N39" s="201">
        <v>1.25</v>
      </c>
      <c r="O39" s="201">
        <v>0</v>
      </c>
      <c r="P39" s="201">
        <v>0.93</v>
      </c>
      <c r="Q39" s="201">
        <v>1.71</v>
      </c>
      <c r="R39" s="201">
        <v>6.1</v>
      </c>
      <c r="S39" s="201">
        <v>3.81</v>
      </c>
      <c r="T39" s="201">
        <v>0</v>
      </c>
      <c r="U39" s="201">
        <v>1.82</v>
      </c>
      <c r="V39" s="201">
        <v>3</v>
      </c>
      <c r="W39" s="201">
        <v>0.48</v>
      </c>
      <c r="X39" s="201">
        <v>1.74</v>
      </c>
      <c r="Y39" s="201">
        <v>0</v>
      </c>
      <c r="Z39" s="201">
        <v>58.65</v>
      </c>
      <c r="AA39" s="201">
        <v>13.4</v>
      </c>
      <c r="AB39" s="201">
        <v>0</v>
      </c>
      <c r="AC39" s="201">
        <v>10.57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11.03</v>
      </c>
      <c r="AL39" s="201">
        <v>0</v>
      </c>
      <c r="AM39" s="201">
        <v>0</v>
      </c>
      <c r="AN39" s="201">
        <v>0</v>
      </c>
      <c r="AO39" s="201">
        <v>187.07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12.37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17.149999999999999</v>
      </c>
      <c r="K40" s="201">
        <v>4.3899999999999997</v>
      </c>
      <c r="L40" s="201">
        <v>254.48</v>
      </c>
      <c r="M40" s="201">
        <v>1</v>
      </c>
      <c r="N40" s="201">
        <v>1.28</v>
      </c>
      <c r="O40" s="201">
        <v>0</v>
      </c>
      <c r="P40" s="201">
        <v>0.97</v>
      </c>
      <c r="Q40" s="201">
        <v>1.71</v>
      </c>
      <c r="R40" s="201">
        <v>6.1</v>
      </c>
      <c r="S40" s="201">
        <v>3.81</v>
      </c>
      <c r="T40" s="201">
        <v>0</v>
      </c>
      <c r="U40" s="201">
        <v>1.82</v>
      </c>
      <c r="V40" s="201">
        <v>3</v>
      </c>
      <c r="W40" s="201">
        <v>0.48</v>
      </c>
      <c r="X40" s="201">
        <v>2.08</v>
      </c>
      <c r="Y40" s="201">
        <v>0</v>
      </c>
      <c r="Z40" s="201">
        <v>58.65</v>
      </c>
      <c r="AA40" s="201">
        <v>13.4</v>
      </c>
      <c r="AB40" s="201">
        <v>0</v>
      </c>
      <c r="AC40" s="201">
        <v>10.57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11.03</v>
      </c>
      <c r="AL40" s="201">
        <v>0</v>
      </c>
      <c r="AM40" s="201">
        <v>0</v>
      </c>
      <c r="AN40" s="201">
        <v>0</v>
      </c>
      <c r="AO40" s="201">
        <v>187.07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12.37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17.149999999999999</v>
      </c>
      <c r="K41" s="201">
        <v>4.3899999999999997</v>
      </c>
      <c r="L41" s="201">
        <v>254.48</v>
      </c>
      <c r="M41" s="201">
        <v>1</v>
      </c>
      <c r="N41" s="201">
        <v>1.28</v>
      </c>
      <c r="O41" s="201">
        <v>0</v>
      </c>
      <c r="P41" s="201">
        <v>0.97</v>
      </c>
      <c r="Q41" s="201">
        <v>1.71</v>
      </c>
      <c r="R41" s="201">
        <v>6.1</v>
      </c>
      <c r="S41" s="201">
        <v>3.81</v>
      </c>
      <c r="T41" s="201">
        <v>0</v>
      </c>
      <c r="U41" s="201">
        <v>1.82</v>
      </c>
      <c r="V41" s="201">
        <v>3</v>
      </c>
      <c r="W41" s="201">
        <v>0.48</v>
      </c>
      <c r="X41" s="201">
        <v>2.08</v>
      </c>
      <c r="Y41" s="201">
        <v>0</v>
      </c>
      <c r="Z41" s="201">
        <v>58.65</v>
      </c>
      <c r="AA41" s="201">
        <v>13.4</v>
      </c>
      <c r="AB41" s="201">
        <v>0</v>
      </c>
      <c r="AC41" s="201">
        <v>10.57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11.03</v>
      </c>
      <c r="AL41" s="201">
        <v>0</v>
      </c>
      <c r="AM41" s="201">
        <v>0</v>
      </c>
      <c r="AN41" s="201">
        <v>0</v>
      </c>
      <c r="AO41" s="201">
        <v>187.07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12.37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17.149999999999999</v>
      </c>
      <c r="K42" s="201">
        <v>4.3899999999999997</v>
      </c>
      <c r="L42" s="201">
        <v>254.48</v>
      </c>
      <c r="M42" s="201">
        <v>1</v>
      </c>
      <c r="N42" s="201">
        <v>1.28</v>
      </c>
      <c r="O42" s="201">
        <v>0</v>
      </c>
      <c r="P42" s="201">
        <v>0.97</v>
      </c>
      <c r="Q42" s="201">
        <v>1.71</v>
      </c>
      <c r="R42" s="201">
        <v>6.1</v>
      </c>
      <c r="S42" s="201">
        <v>3.81</v>
      </c>
      <c r="T42" s="201">
        <v>0</v>
      </c>
      <c r="U42" s="201">
        <v>1.82</v>
      </c>
      <c r="V42" s="201">
        <v>3</v>
      </c>
      <c r="W42" s="201">
        <v>0.48</v>
      </c>
      <c r="X42" s="201">
        <v>2.08</v>
      </c>
      <c r="Y42" s="201">
        <v>0</v>
      </c>
      <c r="Z42" s="201">
        <v>58.65</v>
      </c>
      <c r="AA42" s="201">
        <v>13.4</v>
      </c>
      <c r="AB42" s="201">
        <v>0</v>
      </c>
      <c r="AC42" s="201">
        <v>10.57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11.03</v>
      </c>
      <c r="AL42" s="201">
        <v>0</v>
      </c>
      <c r="AM42" s="201">
        <v>0</v>
      </c>
      <c r="AN42" s="201">
        <v>0</v>
      </c>
      <c r="AO42" s="201">
        <v>187.07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12.24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17.149999999999999</v>
      </c>
      <c r="K43" s="201">
        <v>4.3899999999999997</v>
      </c>
      <c r="L43" s="201">
        <v>254.58</v>
      </c>
      <c r="M43" s="201">
        <v>1</v>
      </c>
      <c r="N43" s="201">
        <v>1.28</v>
      </c>
      <c r="O43" s="201">
        <v>0</v>
      </c>
      <c r="P43" s="201">
        <v>0.97</v>
      </c>
      <c r="Q43" s="201">
        <v>1.71</v>
      </c>
      <c r="R43" s="201">
        <v>6.1</v>
      </c>
      <c r="S43" s="201">
        <v>3.81</v>
      </c>
      <c r="T43" s="201">
        <v>0</v>
      </c>
      <c r="U43" s="201">
        <v>1.82</v>
      </c>
      <c r="V43" s="201">
        <v>3</v>
      </c>
      <c r="W43" s="201">
        <v>0.48</v>
      </c>
      <c r="X43" s="201">
        <v>2.08</v>
      </c>
      <c r="Y43" s="201">
        <v>0</v>
      </c>
      <c r="Z43" s="201">
        <v>58.65</v>
      </c>
      <c r="AA43" s="201">
        <v>13.4</v>
      </c>
      <c r="AB43" s="201">
        <v>0</v>
      </c>
      <c r="AC43" s="201">
        <v>10.57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11.03</v>
      </c>
      <c r="AL43" s="201">
        <v>0</v>
      </c>
      <c r="AM43" s="201">
        <v>0</v>
      </c>
      <c r="AN43" s="201">
        <v>0</v>
      </c>
      <c r="AO43" s="201">
        <v>187.07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12.24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17.149999999999999</v>
      </c>
      <c r="K44" s="201">
        <v>4.3899999999999997</v>
      </c>
      <c r="L44" s="201">
        <v>254.58</v>
      </c>
      <c r="M44" s="201">
        <v>1</v>
      </c>
      <c r="N44" s="201">
        <v>1.28</v>
      </c>
      <c r="O44" s="201">
        <v>0</v>
      </c>
      <c r="P44" s="201">
        <v>0.97</v>
      </c>
      <c r="Q44" s="201">
        <v>1.71</v>
      </c>
      <c r="R44" s="201">
        <v>6.1</v>
      </c>
      <c r="S44" s="201">
        <v>3.81</v>
      </c>
      <c r="T44" s="201">
        <v>0</v>
      </c>
      <c r="U44" s="201">
        <v>1.82</v>
      </c>
      <c r="V44" s="201">
        <v>3</v>
      </c>
      <c r="W44" s="201">
        <v>0.48</v>
      </c>
      <c r="X44" s="201">
        <v>2.08</v>
      </c>
      <c r="Y44" s="201">
        <v>0</v>
      </c>
      <c r="Z44" s="201">
        <v>58.65</v>
      </c>
      <c r="AA44" s="201">
        <v>13.4</v>
      </c>
      <c r="AB44" s="201">
        <v>0</v>
      </c>
      <c r="AC44" s="201">
        <v>10.57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11.03</v>
      </c>
      <c r="AL44" s="201">
        <v>0</v>
      </c>
      <c r="AM44" s="201">
        <v>0</v>
      </c>
      <c r="AN44" s="201">
        <v>0</v>
      </c>
      <c r="AO44" s="201">
        <v>187.07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12.24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17.149999999999999</v>
      </c>
      <c r="K45" s="201">
        <v>4.3899999999999997</v>
      </c>
      <c r="L45" s="201">
        <v>254.58</v>
      </c>
      <c r="M45" s="201">
        <v>1</v>
      </c>
      <c r="N45" s="201">
        <v>1.28</v>
      </c>
      <c r="O45" s="201">
        <v>0</v>
      </c>
      <c r="P45" s="201">
        <v>0.97</v>
      </c>
      <c r="Q45" s="201">
        <v>1.71</v>
      </c>
      <c r="R45" s="201">
        <v>6.1</v>
      </c>
      <c r="S45" s="201">
        <v>3.81</v>
      </c>
      <c r="T45" s="201">
        <v>0</v>
      </c>
      <c r="U45" s="201">
        <v>1.82</v>
      </c>
      <c r="V45" s="201">
        <v>0.49</v>
      </c>
      <c r="W45" s="201">
        <v>0.48</v>
      </c>
      <c r="X45" s="201">
        <v>2.08</v>
      </c>
      <c r="Y45" s="201">
        <v>0</v>
      </c>
      <c r="Z45" s="201">
        <v>58.65</v>
      </c>
      <c r="AA45" s="201">
        <v>13.4</v>
      </c>
      <c r="AB45" s="201">
        <v>0</v>
      </c>
      <c r="AC45" s="201">
        <v>10.57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11.03</v>
      </c>
      <c r="AL45" s="201">
        <v>0</v>
      </c>
      <c r="AM45" s="201">
        <v>0</v>
      </c>
      <c r="AN45" s="201">
        <v>0</v>
      </c>
      <c r="AO45" s="201">
        <v>187.07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12.24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17.149999999999999</v>
      </c>
      <c r="K46" s="201">
        <v>4.3899999999999997</v>
      </c>
      <c r="L46" s="201">
        <v>254.58</v>
      </c>
      <c r="M46" s="201">
        <v>1</v>
      </c>
      <c r="N46" s="201">
        <v>1.28</v>
      </c>
      <c r="O46" s="201">
        <v>0</v>
      </c>
      <c r="P46" s="201">
        <v>0.97</v>
      </c>
      <c r="Q46" s="201">
        <v>1.71</v>
      </c>
      <c r="R46" s="201">
        <v>6.1</v>
      </c>
      <c r="S46" s="201">
        <v>3.81</v>
      </c>
      <c r="T46" s="201">
        <v>0</v>
      </c>
      <c r="U46" s="201">
        <v>1.82</v>
      </c>
      <c r="V46" s="201">
        <v>0.22</v>
      </c>
      <c r="W46" s="201">
        <v>0.48</v>
      </c>
      <c r="X46" s="201">
        <v>2.08</v>
      </c>
      <c r="Y46" s="201">
        <v>0</v>
      </c>
      <c r="Z46" s="201">
        <v>58.65</v>
      </c>
      <c r="AA46" s="201">
        <v>13.4</v>
      </c>
      <c r="AB46" s="201">
        <v>0</v>
      </c>
      <c r="AC46" s="201">
        <v>10.57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11.03</v>
      </c>
      <c r="AL46" s="201">
        <v>0</v>
      </c>
      <c r="AM46" s="201">
        <v>0</v>
      </c>
      <c r="AN46" s="201">
        <v>0</v>
      </c>
      <c r="AO46" s="201">
        <v>187.07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17.149999999999999</v>
      </c>
      <c r="K47" s="201">
        <v>4.3899999999999997</v>
      </c>
      <c r="L47" s="201">
        <v>254.58</v>
      </c>
      <c r="M47" s="201">
        <v>1</v>
      </c>
      <c r="N47" s="201">
        <v>1.28</v>
      </c>
      <c r="O47" s="201">
        <v>0</v>
      </c>
      <c r="P47" s="201">
        <v>0.97</v>
      </c>
      <c r="Q47" s="201">
        <v>1.71</v>
      </c>
      <c r="R47" s="201">
        <v>6.1</v>
      </c>
      <c r="S47" s="201">
        <v>3.81</v>
      </c>
      <c r="T47" s="201">
        <v>0</v>
      </c>
      <c r="U47" s="201">
        <v>1.82</v>
      </c>
      <c r="V47" s="201">
        <v>0.22</v>
      </c>
      <c r="W47" s="201">
        <v>0.48</v>
      </c>
      <c r="X47" s="201">
        <v>2.08</v>
      </c>
      <c r="Y47" s="201">
        <v>0</v>
      </c>
      <c r="Z47" s="201">
        <v>20.059999999999999</v>
      </c>
      <c r="AA47" s="201">
        <v>13.4</v>
      </c>
      <c r="AB47" s="201">
        <v>0</v>
      </c>
      <c r="AC47" s="201">
        <v>10.57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11.03</v>
      </c>
      <c r="AL47" s="201">
        <v>0</v>
      </c>
      <c r="AM47" s="201">
        <v>0</v>
      </c>
      <c r="AN47" s="201">
        <v>0</v>
      </c>
      <c r="AO47" s="201">
        <v>187.07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17.149999999999999</v>
      </c>
      <c r="K48" s="201">
        <v>4.3899999999999997</v>
      </c>
      <c r="L48" s="201">
        <v>254.58</v>
      </c>
      <c r="M48" s="201">
        <v>1</v>
      </c>
      <c r="N48" s="201">
        <v>1.28</v>
      </c>
      <c r="O48" s="201">
        <v>0</v>
      </c>
      <c r="P48" s="201">
        <v>0.97</v>
      </c>
      <c r="Q48" s="201">
        <v>1.71</v>
      </c>
      <c r="R48" s="201">
        <v>6.1</v>
      </c>
      <c r="S48" s="201">
        <v>3.81</v>
      </c>
      <c r="T48" s="201">
        <v>0</v>
      </c>
      <c r="U48" s="201">
        <v>1.82</v>
      </c>
      <c r="V48" s="201">
        <v>0.22</v>
      </c>
      <c r="W48" s="201">
        <v>0.48</v>
      </c>
      <c r="X48" s="201">
        <v>2.08</v>
      </c>
      <c r="Y48" s="201">
        <v>0</v>
      </c>
      <c r="Z48" s="201">
        <v>2.74</v>
      </c>
      <c r="AA48" s="201">
        <v>13.4</v>
      </c>
      <c r="AB48" s="201">
        <v>0</v>
      </c>
      <c r="AC48" s="201">
        <v>10.57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11.03</v>
      </c>
      <c r="AL48" s="201">
        <v>0</v>
      </c>
      <c r="AM48" s="201">
        <v>0</v>
      </c>
      <c r="AN48" s="201">
        <v>0</v>
      </c>
      <c r="AO48" s="201">
        <v>187.07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17.149999999999999</v>
      </c>
      <c r="K49" s="201">
        <v>4.3899999999999997</v>
      </c>
      <c r="L49" s="201">
        <v>254.58</v>
      </c>
      <c r="M49" s="201">
        <v>1</v>
      </c>
      <c r="N49" s="201">
        <v>1.28</v>
      </c>
      <c r="O49" s="201">
        <v>0</v>
      </c>
      <c r="P49" s="201">
        <v>0.97</v>
      </c>
      <c r="Q49" s="201">
        <v>1.71</v>
      </c>
      <c r="R49" s="201">
        <v>6.1</v>
      </c>
      <c r="S49" s="201">
        <v>3.81</v>
      </c>
      <c r="T49" s="201">
        <v>0</v>
      </c>
      <c r="U49" s="201">
        <v>1.82</v>
      </c>
      <c r="V49" s="201">
        <v>0.22</v>
      </c>
      <c r="W49" s="201">
        <v>0.48</v>
      </c>
      <c r="X49" s="201">
        <v>2.08</v>
      </c>
      <c r="Y49" s="201">
        <v>0</v>
      </c>
      <c r="Z49" s="201">
        <v>2.74</v>
      </c>
      <c r="AA49" s="201">
        <v>13.4</v>
      </c>
      <c r="AB49" s="201">
        <v>0</v>
      </c>
      <c r="AC49" s="201">
        <v>10.57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11.03</v>
      </c>
      <c r="AL49" s="201">
        <v>0</v>
      </c>
      <c r="AM49" s="201">
        <v>0</v>
      </c>
      <c r="AN49" s="201">
        <v>0</v>
      </c>
      <c r="AO49" s="201">
        <v>187.07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17.149999999999999</v>
      </c>
      <c r="K50" s="201">
        <v>4.3899999999999997</v>
      </c>
      <c r="L50" s="201">
        <v>254.58</v>
      </c>
      <c r="M50" s="201">
        <v>1</v>
      </c>
      <c r="N50" s="201">
        <v>1.28</v>
      </c>
      <c r="O50" s="201">
        <v>0</v>
      </c>
      <c r="P50" s="201">
        <v>0.97</v>
      </c>
      <c r="Q50" s="201">
        <v>1.71</v>
      </c>
      <c r="R50" s="201">
        <v>6.1</v>
      </c>
      <c r="S50" s="201">
        <v>3.81</v>
      </c>
      <c r="T50" s="201">
        <v>0</v>
      </c>
      <c r="U50" s="201">
        <v>1.82</v>
      </c>
      <c r="V50" s="201">
        <v>0.22</v>
      </c>
      <c r="W50" s="201">
        <v>0.48</v>
      </c>
      <c r="X50" s="201">
        <v>2.08</v>
      </c>
      <c r="Y50" s="201">
        <v>0</v>
      </c>
      <c r="Z50" s="201">
        <v>2.74</v>
      </c>
      <c r="AA50" s="201">
        <v>13.4</v>
      </c>
      <c r="AB50" s="201">
        <v>0</v>
      </c>
      <c r="AC50" s="201">
        <v>10.57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11.03</v>
      </c>
      <c r="AL50" s="201">
        <v>0</v>
      </c>
      <c r="AM50" s="201">
        <v>0</v>
      </c>
      <c r="AN50" s="201">
        <v>0</v>
      </c>
      <c r="AO50" s="201">
        <v>187.07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12.14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17.149999999999999</v>
      </c>
      <c r="K51" s="201">
        <v>4.3899999999999997</v>
      </c>
      <c r="L51" s="201">
        <v>254.58</v>
      </c>
      <c r="M51" s="201">
        <v>1</v>
      </c>
      <c r="N51" s="201">
        <v>1.28</v>
      </c>
      <c r="O51" s="201">
        <v>0</v>
      </c>
      <c r="P51" s="201">
        <v>0.97</v>
      </c>
      <c r="Q51" s="201">
        <v>0.18</v>
      </c>
      <c r="R51" s="201">
        <v>0.46</v>
      </c>
      <c r="S51" s="201">
        <v>0.28000000000000003</v>
      </c>
      <c r="T51" s="201">
        <v>0</v>
      </c>
      <c r="U51" s="201">
        <v>1.82</v>
      </c>
      <c r="V51" s="201">
        <v>0.22</v>
      </c>
      <c r="W51" s="201">
        <v>0.48</v>
      </c>
      <c r="X51" s="201">
        <v>2.08</v>
      </c>
      <c r="Y51" s="201">
        <v>0</v>
      </c>
      <c r="Z51" s="201">
        <v>2.74</v>
      </c>
      <c r="AA51" s="201">
        <v>13.4</v>
      </c>
      <c r="AB51" s="201">
        <v>0</v>
      </c>
      <c r="AC51" s="201">
        <v>10.57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11.03</v>
      </c>
      <c r="AL51" s="201">
        <v>0</v>
      </c>
      <c r="AM51" s="201">
        <v>0</v>
      </c>
      <c r="AN51" s="201">
        <v>0</v>
      </c>
      <c r="AO51" s="201">
        <v>182.72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12.14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17.149999999999999</v>
      </c>
      <c r="K52" s="201">
        <v>4.3899999999999997</v>
      </c>
      <c r="L52" s="201">
        <v>254.58</v>
      </c>
      <c r="M52" s="201">
        <v>1</v>
      </c>
      <c r="N52" s="201">
        <v>1.28</v>
      </c>
      <c r="O52" s="201">
        <v>0</v>
      </c>
      <c r="P52" s="201">
        <v>0.97</v>
      </c>
      <c r="Q52" s="201">
        <v>0.18</v>
      </c>
      <c r="R52" s="201">
        <v>0.46</v>
      </c>
      <c r="S52" s="201">
        <v>0.28000000000000003</v>
      </c>
      <c r="T52" s="201">
        <v>0</v>
      </c>
      <c r="U52" s="201">
        <v>1.82</v>
      </c>
      <c r="V52" s="201">
        <v>0.22</v>
      </c>
      <c r="W52" s="201">
        <v>0.48</v>
      </c>
      <c r="X52" s="201">
        <v>2.08</v>
      </c>
      <c r="Y52" s="201">
        <v>0</v>
      </c>
      <c r="Z52" s="201">
        <v>2.74</v>
      </c>
      <c r="AA52" s="201">
        <v>0.97</v>
      </c>
      <c r="AB52" s="201">
        <v>0</v>
      </c>
      <c r="AC52" s="201">
        <v>10.57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11.03</v>
      </c>
      <c r="AL52" s="201">
        <v>0</v>
      </c>
      <c r="AM52" s="201">
        <v>0</v>
      </c>
      <c r="AN52" s="201">
        <v>0</v>
      </c>
      <c r="AO52" s="201">
        <v>182.72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12.14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17.149999999999999</v>
      </c>
      <c r="K53" s="201">
        <v>4.3899999999999997</v>
      </c>
      <c r="L53" s="201">
        <v>254.58</v>
      </c>
      <c r="M53" s="201">
        <v>1</v>
      </c>
      <c r="N53" s="201">
        <v>1.28</v>
      </c>
      <c r="O53" s="201">
        <v>0</v>
      </c>
      <c r="P53" s="201">
        <v>0.97</v>
      </c>
      <c r="Q53" s="201">
        <v>0.18</v>
      </c>
      <c r="R53" s="201">
        <v>0.46</v>
      </c>
      <c r="S53" s="201">
        <v>0.28000000000000003</v>
      </c>
      <c r="T53" s="201">
        <v>0</v>
      </c>
      <c r="U53" s="201">
        <v>1.82</v>
      </c>
      <c r="V53" s="201">
        <v>0.22</v>
      </c>
      <c r="W53" s="201">
        <v>0.48</v>
      </c>
      <c r="X53" s="201">
        <v>2.08</v>
      </c>
      <c r="Y53" s="201">
        <v>0</v>
      </c>
      <c r="Z53" s="201">
        <v>2.74</v>
      </c>
      <c r="AA53" s="201">
        <v>0.97</v>
      </c>
      <c r="AB53" s="201">
        <v>0</v>
      </c>
      <c r="AC53" s="201">
        <v>10.57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11.03</v>
      </c>
      <c r="AL53" s="201">
        <v>0</v>
      </c>
      <c r="AM53" s="201">
        <v>0</v>
      </c>
      <c r="AN53" s="201">
        <v>0</v>
      </c>
      <c r="AO53" s="201">
        <v>182.72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12.14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17.149999999999999</v>
      </c>
      <c r="K54" s="201">
        <v>4.3899999999999997</v>
      </c>
      <c r="L54" s="201">
        <v>254.58</v>
      </c>
      <c r="M54" s="201">
        <v>1</v>
      </c>
      <c r="N54" s="201">
        <v>1.28</v>
      </c>
      <c r="O54" s="201">
        <v>0</v>
      </c>
      <c r="P54" s="201">
        <v>0.97</v>
      </c>
      <c r="Q54" s="201">
        <v>0.18</v>
      </c>
      <c r="R54" s="201">
        <v>0.46</v>
      </c>
      <c r="S54" s="201">
        <v>0.28000000000000003</v>
      </c>
      <c r="T54" s="201">
        <v>0</v>
      </c>
      <c r="U54" s="201">
        <v>1.82</v>
      </c>
      <c r="V54" s="201">
        <v>0.22</v>
      </c>
      <c r="W54" s="201">
        <v>0.48</v>
      </c>
      <c r="X54" s="201">
        <v>2.08</v>
      </c>
      <c r="Y54" s="201">
        <v>0</v>
      </c>
      <c r="Z54" s="201">
        <v>2.74</v>
      </c>
      <c r="AA54" s="201">
        <v>0.97</v>
      </c>
      <c r="AB54" s="201">
        <v>0</v>
      </c>
      <c r="AC54" s="201">
        <v>10.57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11.03</v>
      </c>
      <c r="AL54" s="201">
        <v>0</v>
      </c>
      <c r="AM54" s="201">
        <v>0</v>
      </c>
      <c r="AN54" s="201">
        <v>0</v>
      </c>
      <c r="AO54" s="201">
        <v>182.72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12.14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17.149999999999999</v>
      </c>
      <c r="K55" s="201">
        <v>4.3899999999999997</v>
      </c>
      <c r="L55" s="201">
        <v>254.58</v>
      </c>
      <c r="M55" s="201">
        <v>1</v>
      </c>
      <c r="N55" s="201">
        <v>1.28</v>
      </c>
      <c r="O55" s="201">
        <v>0</v>
      </c>
      <c r="P55" s="201">
        <v>0.97</v>
      </c>
      <c r="Q55" s="201">
        <v>0.18</v>
      </c>
      <c r="R55" s="201">
        <v>0.46</v>
      </c>
      <c r="S55" s="201">
        <v>0.28000000000000003</v>
      </c>
      <c r="T55" s="201">
        <v>0</v>
      </c>
      <c r="U55" s="201">
        <v>1.82</v>
      </c>
      <c r="V55" s="201">
        <v>0.22</v>
      </c>
      <c r="W55" s="201">
        <v>0.48</v>
      </c>
      <c r="X55" s="201">
        <v>2.08</v>
      </c>
      <c r="Y55" s="201">
        <v>0</v>
      </c>
      <c r="Z55" s="201">
        <v>2.74</v>
      </c>
      <c r="AA55" s="201">
        <v>0.97</v>
      </c>
      <c r="AB55" s="201">
        <v>0</v>
      </c>
      <c r="AC55" s="201">
        <v>10.57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11.03</v>
      </c>
      <c r="AL55" s="201">
        <v>0</v>
      </c>
      <c r="AM55" s="201">
        <v>0</v>
      </c>
      <c r="AN55" s="201">
        <v>0</v>
      </c>
      <c r="AO55" s="201">
        <v>182.72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12.14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17.149999999999999</v>
      </c>
      <c r="K56" s="201">
        <v>4.3899999999999997</v>
      </c>
      <c r="L56" s="201">
        <v>254.58</v>
      </c>
      <c r="M56" s="201">
        <v>1</v>
      </c>
      <c r="N56" s="201">
        <v>1.28</v>
      </c>
      <c r="O56" s="201">
        <v>0</v>
      </c>
      <c r="P56" s="201">
        <v>0.97</v>
      </c>
      <c r="Q56" s="201">
        <v>0.18</v>
      </c>
      <c r="R56" s="201">
        <v>0.46</v>
      </c>
      <c r="S56" s="201">
        <v>0.28000000000000003</v>
      </c>
      <c r="T56" s="201">
        <v>0</v>
      </c>
      <c r="U56" s="201">
        <v>1.82</v>
      </c>
      <c r="V56" s="201">
        <v>0.22</v>
      </c>
      <c r="W56" s="201">
        <v>0.48</v>
      </c>
      <c r="X56" s="201">
        <v>2.08</v>
      </c>
      <c r="Y56" s="201">
        <v>0</v>
      </c>
      <c r="Z56" s="201">
        <v>2.74</v>
      </c>
      <c r="AA56" s="201">
        <v>0.97</v>
      </c>
      <c r="AB56" s="201">
        <v>0</v>
      </c>
      <c r="AC56" s="201">
        <v>10.57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11.03</v>
      </c>
      <c r="AL56" s="201">
        <v>0</v>
      </c>
      <c r="AM56" s="201">
        <v>0</v>
      </c>
      <c r="AN56" s="201">
        <v>0</v>
      </c>
      <c r="AO56" s="201">
        <v>182.72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12.14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17.149999999999999</v>
      </c>
      <c r="K57" s="201">
        <v>4.3899999999999997</v>
      </c>
      <c r="L57" s="201">
        <v>254.58</v>
      </c>
      <c r="M57" s="201">
        <v>1</v>
      </c>
      <c r="N57" s="201">
        <v>1.28</v>
      </c>
      <c r="O57" s="201">
        <v>0</v>
      </c>
      <c r="P57" s="201">
        <v>1.85</v>
      </c>
      <c r="Q57" s="201">
        <v>0.18</v>
      </c>
      <c r="R57" s="201">
        <v>0.46</v>
      </c>
      <c r="S57" s="201">
        <v>0.28000000000000003</v>
      </c>
      <c r="T57" s="201">
        <v>0</v>
      </c>
      <c r="U57" s="201">
        <v>1.82</v>
      </c>
      <c r="V57" s="201">
        <v>0.22</v>
      </c>
      <c r="W57" s="201">
        <v>0.48</v>
      </c>
      <c r="X57" s="201">
        <v>2.08</v>
      </c>
      <c r="Y57" s="201">
        <v>0</v>
      </c>
      <c r="Z57" s="201">
        <v>2.74</v>
      </c>
      <c r="AA57" s="201">
        <v>0.97</v>
      </c>
      <c r="AB57" s="201">
        <v>0</v>
      </c>
      <c r="AC57" s="201">
        <v>10.57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11.03</v>
      </c>
      <c r="AL57" s="201">
        <v>0</v>
      </c>
      <c r="AM57" s="201">
        <v>0</v>
      </c>
      <c r="AN57" s="201">
        <v>0</v>
      </c>
      <c r="AO57" s="201">
        <v>182.72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12.14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17.149999999999999</v>
      </c>
      <c r="K58" s="201">
        <v>0.33</v>
      </c>
      <c r="L58" s="201">
        <v>212.17</v>
      </c>
      <c r="M58" s="201">
        <v>0.97</v>
      </c>
      <c r="N58" s="201">
        <v>1.25</v>
      </c>
      <c r="O58" s="201">
        <v>0</v>
      </c>
      <c r="P58" s="201">
        <v>1.81</v>
      </c>
      <c r="Q58" s="201">
        <v>0.18</v>
      </c>
      <c r="R58" s="201">
        <v>0.46</v>
      </c>
      <c r="S58" s="201">
        <v>0.28000000000000003</v>
      </c>
      <c r="T58" s="201">
        <v>0</v>
      </c>
      <c r="U58" s="201">
        <v>1.82</v>
      </c>
      <c r="V58" s="201">
        <v>0.22</v>
      </c>
      <c r="W58" s="201">
        <v>0.48</v>
      </c>
      <c r="X58" s="201">
        <v>1.74</v>
      </c>
      <c r="Y58" s="201">
        <v>0</v>
      </c>
      <c r="Z58" s="201">
        <v>2.74</v>
      </c>
      <c r="AA58" s="201">
        <v>0.97</v>
      </c>
      <c r="AB58" s="201">
        <v>0</v>
      </c>
      <c r="AC58" s="201">
        <v>10.57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11.03</v>
      </c>
      <c r="AL58" s="201">
        <v>0</v>
      </c>
      <c r="AM58" s="201">
        <v>0</v>
      </c>
      <c r="AN58" s="201">
        <v>0</v>
      </c>
      <c r="AO58" s="201">
        <v>182.72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12.14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17.149999999999999</v>
      </c>
      <c r="K59" s="201">
        <v>0.33</v>
      </c>
      <c r="L59" s="201">
        <v>183.07</v>
      </c>
      <c r="M59" s="201">
        <v>0.97</v>
      </c>
      <c r="N59" s="201">
        <v>1.25</v>
      </c>
      <c r="O59" s="201">
        <v>0</v>
      </c>
      <c r="P59" s="201">
        <v>0.98</v>
      </c>
      <c r="Q59" s="201">
        <v>0.18</v>
      </c>
      <c r="R59" s="201">
        <v>0.46</v>
      </c>
      <c r="S59" s="201">
        <v>0.28999999999999998</v>
      </c>
      <c r="T59" s="201">
        <v>0</v>
      </c>
      <c r="U59" s="201">
        <v>1.82</v>
      </c>
      <c r="V59" s="201">
        <v>0.22</v>
      </c>
      <c r="W59" s="201">
        <v>0.48</v>
      </c>
      <c r="X59" s="201">
        <v>1.74</v>
      </c>
      <c r="Y59" s="201">
        <v>0</v>
      </c>
      <c r="Z59" s="201">
        <v>2.74</v>
      </c>
      <c r="AA59" s="201">
        <v>0.97</v>
      </c>
      <c r="AB59" s="201">
        <v>0</v>
      </c>
      <c r="AC59" s="201">
        <v>10.57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11.03</v>
      </c>
      <c r="AL59" s="201">
        <v>0</v>
      </c>
      <c r="AM59" s="201">
        <v>0</v>
      </c>
      <c r="AN59" s="201">
        <v>0</v>
      </c>
      <c r="AO59" s="201">
        <v>182.72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12.14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17.149999999999999</v>
      </c>
      <c r="K60" s="201">
        <v>0.33</v>
      </c>
      <c r="L60" s="201">
        <v>231.57</v>
      </c>
      <c r="M60" s="201">
        <v>0.97</v>
      </c>
      <c r="N60" s="201">
        <v>1.25</v>
      </c>
      <c r="O60" s="201">
        <v>0</v>
      </c>
      <c r="P60" s="201">
        <v>0.98</v>
      </c>
      <c r="Q60" s="201">
        <v>0.18</v>
      </c>
      <c r="R60" s="201">
        <v>0.46</v>
      </c>
      <c r="S60" s="201">
        <v>0.28999999999999998</v>
      </c>
      <c r="T60" s="201">
        <v>0</v>
      </c>
      <c r="U60" s="201">
        <v>1.82</v>
      </c>
      <c r="V60" s="201">
        <v>0.22</v>
      </c>
      <c r="W60" s="201">
        <v>0.48</v>
      </c>
      <c r="X60" s="201">
        <v>1.74</v>
      </c>
      <c r="Y60" s="201">
        <v>0</v>
      </c>
      <c r="Z60" s="201">
        <v>2.74</v>
      </c>
      <c r="AA60" s="201">
        <v>0.97</v>
      </c>
      <c r="AB60" s="201">
        <v>0</v>
      </c>
      <c r="AC60" s="201">
        <v>10.57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11.03</v>
      </c>
      <c r="AL60" s="201">
        <v>0</v>
      </c>
      <c r="AM60" s="201">
        <v>0</v>
      </c>
      <c r="AN60" s="201">
        <v>0</v>
      </c>
      <c r="AO60" s="201">
        <v>182.72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12.08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17.149999999999999</v>
      </c>
      <c r="K61" s="201">
        <v>1.59</v>
      </c>
      <c r="L61" s="201">
        <v>204.02</v>
      </c>
      <c r="M61" s="201">
        <v>0.97</v>
      </c>
      <c r="N61" s="201">
        <v>1.25</v>
      </c>
      <c r="O61" s="201">
        <v>0</v>
      </c>
      <c r="P61" s="201">
        <v>0.98</v>
      </c>
      <c r="Q61" s="201">
        <v>0.56000000000000005</v>
      </c>
      <c r="R61" s="201">
        <v>0.46</v>
      </c>
      <c r="S61" s="201">
        <v>0.28999999999999998</v>
      </c>
      <c r="T61" s="201">
        <v>0</v>
      </c>
      <c r="U61" s="201">
        <v>1.82</v>
      </c>
      <c r="V61" s="201">
        <v>0.22</v>
      </c>
      <c r="W61" s="201">
        <v>0.48</v>
      </c>
      <c r="X61" s="201">
        <v>1.74</v>
      </c>
      <c r="Y61" s="201">
        <v>0</v>
      </c>
      <c r="Z61" s="201">
        <v>2.74</v>
      </c>
      <c r="AA61" s="201">
        <v>0.97</v>
      </c>
      <c r="AB61" s="201">
        <v>0</v>
      </c>
      <c r="AC61" s="201">
        <v>10.57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11.03</v>
      </c>
      <c r="AL61" s="201">
        <v>0</v>
      </c>
      <c r="AM61" s="201">
        <v>0</v>
      </c>
      <c r="AN61" s="201">
        <v>0</v>
      </c>
      <c r="AO61" s="201">
        <v>182.72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12.08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17.149999999999999</v>
      </c>
      <c r="K62" s="201">
        <v>1.43</v>
      </c>
      <c r="L62" s="201">
        <v>183.06</v>
      </c>
      <c r="M62" s="201">
        <v>0.97</v>
      </c>
      <c r="N62" s="201">
        <v>1.25</v>
      </c>
      <c r="O62" s="201">
        <v>0</v>
      </c>
      <c r="P62" s="201">
        <v>0.98</v>
      </c>
      <c r="Q62" s="201">
        <v>0.73</v>
      </c>
      <c r="R62" s="201">
        <v>0.46</v>
      </c>
      <c r="S62" s="201">
        <v>0.28999999999999998</v>
      </c>
      <c r="T62" s="201">
        <v>0</v>
      </c>
      <c r="U62" s="201">
        <v>1.82</v>
      </c>
      <c r="V62" s="201">
        <v>0.22</v>
      </c>
      <c r="W62" s="201">
        <v>0.48</v>
      </c>
      <c r="X62" s="201">
        <v>1.74</v>
      </c>
      <c r="Y62" s="201">
        <v>0</v>
      </c>
      <c r="Z62" s="201">
        <v>2.74</v>
      </c>
      <c r="AA62" s="201">
        <v>0.97</v>
      </c>
      <c r="AB62" s="201">
        <v>0</v>
      </c>
      <c r="AC62" s="201">
        <v>10.57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11.03</v>
      </c>
      <c r="AL62" s="201">
        <v>0</v>
      </c>
      <c r="AM62" s="201">
        <v>0</v>
      </c>
      <c r="AN62" s="201">
        <v>0</v>
      </c>
      <c r="AO62" s="201">
        <v>182.72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12.08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17.149999999999999</v>
      </c>
      <c r="K63" s="201">
        <v>0.67</v>
      </c>
      <c r="L63" s="201">
        <v>112.41</v>
      </c>
      <c r="M63" s="201">
        <v>0.97</v>
      </c>
      <c r="N63" s="201">
        <v>1.25</v>
      </c>
      <c r="O63" s="201">
        <v>0</v>
      </c>
      <c r="P63" s="201">
        <v>0.98</v>
      </c>
      <c r="Q63" s="201">
        <v>0.23</v>
      </c>
      <c r="R63" s="201">
        <v>0.46</v>
      </c>
      <c r="S63" s="201">
        <v>0.28999999999999998</v>
      </c>
      <c r="T63" s="201">
        <v>0</v>
      </c>
      <c r="U63" s="201">
        <v>1.82</v>
      </c>
      <c r="V63" s="201">
        <v>0.22</v>
      </c>
      <c r="W63" s="201">
        <v>0.48</v>
      </c>
      <c r="X63" s="201">
        <v>1.74</v>
      </c>
      <c r="Y63" s="201">
        <v>0</v>
      </c>
      <c r="Z63" s="201">
        <v>2.74</v>
      </c>
      <c r="AA63" s="201">
        <v>0.97</v>
      </c>
      <c r="AB63" s="201">
        <v>0</v>
      </c>
      <c r="AC63" s="201">
        <v>10.57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11.03</v>
      </c>
      <c r="AL63" s="201">
        <v>0</v>
      </c>
      <c r="AM63" s="201">
        <v>0</v>
      </c>
      <c r="AN63" s="201">
        <v>0</v>
      </c>
      <c r="AO63" s="201">
        <v>182.72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12.08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17.149999999999999</v>
      </c>
      <c r="K64" s="201">
        <v>0.33</v>
      </c>
      <c r="L64" s="201">
        <v>112.41</v>
      </c>
      <c r="M64" s="201">
        <v>0.97</v>
      </c>
      <c r="N64" s="201">
        <v>1.25</v>
      </c>
      <c r="O64" s="201">
        <v>0</v>
      </c>
      <c r="P64" s="201">
        <v>0.98</v>
      </c>
      <c r="Q64" s="201">
        <v>0.23</v>
      </c>
      <c r="R64" s="201">
        <v>0.46</v>
      </c>
      <c r="S64" s="201">
        <v>0.28999999999999998</v>
      </c>
      <c r="T64" s="201">
        <v>0</v>
      </c>
      <c r="U64" s="201">
        <v>1.82</v>
      </c>
      <c r="V64" s="201">
        <v>0.22</v>
      </c>
      <c r="W64" s="201">
        <v>0.48</v>
      </c>
      <c r="X64" s="201">
        <v>1.74</v>
      </c>
      <c r="Y64" s="201">
        <v>0</v>
      </c>
      <c r="Z64" s="201">
        <v>2.74</v>
      </c>
      <c r="AA64" s="201">
        <v>0.97</v>
      </c>
      <c r="AB64" s="201">
        <v>0</v>
      </c>
      <c r="AC64" s="201">
        <v>10.57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11.03</v>
      </c>
      <c r="AL64" s="201">
        <v>0</v>
      </c>
      <c r="AM64" s="201">
        <v>0</v>
      </c>
      <c r="AN64" s="201">
        <v>0</v>
      </c>
      <c r="AO64" s="201">
        <v>182.72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12.08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17.149999999999999</v>
      </c>
      <c r="K65" s="201">
        <v>0.33</v>
      </c>
      <c r="L65" s="201">
        <v>112.41</v>
      </c>
      <c r="M65" s="201">
        <v>0.97</v>
      </c>
      <c r="N65" s="201">
        <v>1.25</v>
      </c>
      <c r="O65" s="201">
        <v>0</v>
      </c>
      <c r="P65" s="201">
        <v>0.98</v>
      </c>
      <c r="Q65" s="201">
        <v>0.23</v>
      </c>
      <c r="R65" s="201">
        <v>0.46</v>
      </c>
      <c r="S65" s="201">
        <v>0.28999999999999998</v>
      </c>
      <c r="T65" s="201">
        <v>0</v>
      </c>
      <c r="U65" s="201">
        <v>1.82</v>
      </c>
      <c r="V65" s="201">
        <v>0.22</v>
      </c>
      <c r="W65" s="201">
        <v>0.48</v>
      </c>
      <c r="X65" s="201">
        <v>1.74</v>
      </c>
      <c r="Y65" s="201">
        <v>0</v>
      </c>
      <c r="Z65" s="201">
        <v>2.74</v>
      </c>
      <c r="AA65" s="201">
        <v>0.97</v>
      </c>
      <c r="AB65" s="201">
        <v>0</v>
      </c>
      <c r="AC65" s="201">
        <v>10.57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11.03</v>
      </c>
      <c r="AL65" s="201">
        <v>0</v>
      </c>
      <c r="AM65" s="201">
        <v>0</v>
      </c>
      <c r="AN65" s="201">
        <v>0</v>
      </c>
      <c r="AO65" s="201">
        <v>182.72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12.08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17.149999999999999</v>
      </c>
      <c r="K66" s="201">
        <v>0.33</v>
      </c>
      <c r="L66" s="201">
        <v>112.41</v>
      </c>
      <c r="M66" s="201">
        <v>0.97</v>
      </c>
      <c r="N66" s="201">
        <v>1.25</v>
      </c>
      <c r="O66" s="201">
        <v>0</v>
      </c>
      <c r="P66" s="201">
        <v>0.98</v>
      </c>
      <c r="Q66" s="201">
        <v>0.23</v>
      </c>
      <c r="R66" s="201">
        <v>0.46</v>
      </c>
      <c r="S66" s="201">
        <v>0.28999999999999998</v>
      </c>
      <c r="T66" s="201">
        <v>0</v>
      </c>
      <c r="U66" s="201">
        <v>1.82</v>
      </c>
      <c r="V66" s="201">
        <v>0.22</v>
      </c>
      <c r="W66" s="201">
        <v>0.48</v>
      </c>
      <c r="X66" s="201">
        <v>1.74</v>
      </c>
      <c r="Y66" s="201">
        <v>0</v>
      </c>
      <c r="Z66" s="201">
        <v>2.74</v>
      </c>
      <c r="AA66" s="201">
        <v>0.97</v>
      </c>
      <c r="AB66" s="201">
        <v>0</v>
      </c>
      <c r="AC66" s="201">
        <v>10.57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11.03</v>
      </c>
      <c r="AL66" s="201">
        <v>0</v>
      </c>
      <c r="AM66" s="201">
        <v>0</v>
      </c>
      <c r="AN66" s="201">
        <v>0</v>
      </c>
      <c r="AO66" s="201">
        <v>182.72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12.08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17.149999999999999</v>
      </c>
      <c r="K67" s="201">
        <v>0.33</v>
      </c>
      <c r="L67" s="201">
        <v>112.41</v>
      </c>
      <c r="M67" s="201">
        <v>0.97</v>
      </c>
      <c r="N67" s="201">
        <v>1.25</v>
      </c>
      <c r="O67" s="201">
        <v>0</v>
      </c>
      <c r="P67" s="201">
        <v>0.98</v>
      </c>
      <c r="Q67" s="201">
        <v>0.23</v>
      </c>
      <c r="R67" s="201">
        <v>0.46</v>
      </c>
      <c r="S67" s="201">
        <v>0.28999999999999998</v>
      </c>
      <c r="T67" s="201">
        <v>0</v>
      </c>
      <c r="U67" s="201">
        <v>1.82</v>
      </c>
      <c r="V67" s="201">
        <v>0.22</v>
      </c>
      <c r="W67" s="201">
        <v>0.48</v>
      </c>
      <c r="X67" s="201">
        <v>1.74</v>
      </c>
      <c r="Y67" s="201">
        <v>0</v>
      </c>
      <c r="Z67" s="201">
        <v>2.74</v>
      </c>
      <c r="AA67" s="201">
        <v>0.97</v>
      </c>
      <c r="AB67" s="201">
        <v>0</v>
      </c>
      <c r="AC67" s="201">
        <v>10.57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11.03</v>
      </c>
      <c r="AL67" s="201">
        <v>0</v>
      </c>
      <c r="AM67" s="201">
        <v>0</v>
      </c>
      <c r="AN67" s="201">
        <v>0</v>
      </c>
      <c r="AO67" s="201">
        <v>182.72</v>
      </c>
      <c r="AP67" s="201">
        <v>6.53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12.08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17.149999999999999</v>
      </c>
      <c r="K68" s="201">
        <v>0.33</v>
      </c>
      <c r="L68" s="201">
        <v>112.41</v>
      </c>
      <c r="M68" s="201">
        <v>0.97</v>
      </c>
      <c r="N68" s="201">
        <v>1.25</v>
      </c>
      <c r="O68" s="201">
        <v>0</v>
      </c>
      <c r="P68" s="201">
        <v>0.98</v>
      </c>
      <c r="Q68" s="201">
        <v>0.23</v>
      </c>
      <c r="R68" s="201">
        <v>0.46</v>
      </c>
      <c r="S68" s="201">
        <v>0.28999999999999998</v>
      </c>
      <c r="T68" s="201">
        <v>0</v>
      </c>
      <c r="U68" s="201">
        <v>1.82</v>
      </c>
      <c r="V68" s="201">
        <v>0.22</v>
      </c>
      <c r="W68" s="201">
        <v>0.48</v>
      </c>
      <c r="X68" s="201">
        <v>1.74</v>
      </c>
      <c r="Y68" s="201">
        <v>0</v>
      </c>
      <c r="Z68" s="201">
        <v>2.74</v>
      </c>
      <c r="AA68" s="201">
        <v>0.97</v>
      </c>
      <c r="AB68" s="201">
        <v>0</v>
      </c>
      <c r="AC68" s="201">
        <v>10.57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11.03</v>
      </c>
      <c r="AL68" s="201">
        <v>0</v>
      </c>
      <c r="AM68" s="201">
        <v>0</v>
      </c>
      <c r="AN68" s="201">
        <v>0</v>
      </c>
      <c r="AO68" s="201">
        <v>182.72</v>
      </c>
      <c r="AP68" s="201">
        <v>6.53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12.08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17.149999999999999</v>
      </c>
      <c r="K69" s="201">
        <v>0.33</v>
      </c>
      <c r="L69" s="201">
        <v>112.41</v>
      </c>
      <c r="M69" s="201">
        <v>0.97</v>
      </c>
      <c r="N69" s="201">
        <v>1.25</v>
      </c>
      <c r="O69" s="201">
        <v>0</v>
      </c>
      <c r="P69" s="201">
        <v>0.98</v>
      </c>
      <c r="Q69" s="201">
        <v>0.23</v>
      </c>
      <c r="R69" s="201">
        <v>0.46</v>
      </c>
      <c r="S69" s="201">
        <v>0.28999999999999998</v>
      </c>
      <c r="T69" s="201">
        <v>0</v>
      </c>
      <c r="U69" s="201">
        <v>1.82</v>
      </c>
      <c r="V69" s="201">
        <v>0.22</v>
      </c>
      <c r="W69" s="201">
        <v>0.48</v>
      </c>
      <c r="X69" s="201">
        <v>1.74</v>
      </c>
      <c r="Y69" s="201">
        <v>0</v>
      </c>
      <c r="Z69" s="201">
        <v>2.74</v>
      </c>
      <c r="AA69" s="201">
        <v>0.97</v>
      </c>
      <c r="AB69" s="201">
        <v>0</v>
      </c>
      <c r="AC69" s="201">
        <v>10.57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11.03</v>
      </c>
      <c r="AL69" s="201">
        <v>0</v>
      </c>
      <c r="AM69" s="201">
        <v>0</v>
      </c>
      <c r="AN69" s="201">
        <v>0</v>
      </c>
      <c r="AO69" s="201">
        <v>182.72</v>
      </c>
      <c r="AP69" s="201">
        <v>6.53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12.01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17.149999999999999</v>
      </c>
      <c r="K70" s="201">
        <v>0.33</v>
      </c>
      <c r="L70" s="201">
        <v>112.41</v>
      </c>
      <c r="M70" s="201">
        <v>0.97</v>
      </c>
      <c r="N70" s="201">
        <v>1.25</v>
      </c>
      <c r="O70" s="201">
        <v>0</v>
      </c>
      <c r="P70" s="201">
        <v>0.98</v>
      </c>
      <c r="Q70" s="201">
        <v>0.23</v>
      </c>
      <c r="R70" s="201">
        <v>0.46</v>
      </c>
      <c r="S70" s="201">
        <v>0.28999999999999998</v>
      </c>
      <c r="T70" s="201">
        <v>0</v>
      </c>
      <c r="U70" s="201">
        <v>1.82</v>
      </c>
      <c r="V70" s="201">
        <v>0.22</v>
      </c>
      <c r="W70" s="201">
        <v>0.48</v>
      </c>
      <c r="X70" s="201">
        <v>1.74</v>
      </c>
      <c r="Y70" s="201">
        <v>0</v>
      </c>
      <c r="Z70" s="201">
        <v>2.74</v>
      </c>
      <c r="AA70" s="201">
        <v>0.97</v>
      </c>
      <c r="AB70" s="201">
        <v>0</v>
      </c>
      <c r="AC70" s="201">
        <v>10.57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11.03</v>
      </c>
      <c r="AL70" s="201">
        <v>0</v>
      </c>
      <c r="AM70" s="201">
        <v>0</v>
      </c>
      <c r="AN70" s="201">
        <v>0</v>
      </c>
      <c r="AO70" s="201">
        <v>182.72</v>
      </c>
      <c r="AP70" s="201">
        <v>6.53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12.01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17.149999999999999</v>
      </c>
      <c r="K71" s="201">
        <v>0.33</v>
      </c>
      <c r="L71" s="201">
        <v>136.53</v>
      </c>
      <c r="M71" s="201">
        <v>0.97</v>
      </c>
      <c r="N71" s="201">
        <v>1.25</v>
      </c>
      <c r="O71" s="201">
        <v>0</v>
      </c>
      <c r="P71" s="201">
        <v>0.98</v>
      </c>
      <c r="Q71" s="201">
        <v>0.23</v>
      </c>
      <c r="R71" s="201">
        <v>0.46</v>
      </c>
      <c r="S71" s="201">
        <v>0.28999999999999998</v>
      </c>
      <c r="T71" s="201">
        <v>0</v>
      </c>
      <c r="U71" s="201">
        <v>1.82</v>
      </c>
      <c r="V71" s="201">
        <v>0.22</v>
      </c>
      <c r="W71" s="201">
        <v>0.48</v>
      </c>
      <c r="X71" s="201">
        <v>1.74</v>
      </c>
      <c r="Y71" s="201">
        <v>0</v>
      </c>
      <c r="Z71" s="201">
        <v>2.74</v>
      </c>
      <c r="AA71" s="201">
        <v>0.97</v>
      </c>
      <c r="AB71" s="201">
        <v>0</v>
      </c>
      <c r="AC71" s="201">
        <v>10.57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11.03</v>
      </c>
      <c r="AL71" s="201">
        <v>0</v>
      </c>
      <c r="AM71" s="201">
        <v>0</v>
      </c>
      <c r="AN71" s="201">
        <v>0</v>
      </c>
      <c r="AO71" s="201">
        <v>182.72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12.01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17.149999999999999</v>
      </c>
      <c r="K72" s="201">
        <v>0.33</v>
      </c>
      <c r="L72" s="201">
        <v>88.29</v>
      </c>
      <c r="M72" s="201">
        <v>0.97</v>
      </c>
      <c r="N72" s="201">
        <v>1.25</v>
      </c>
      <c r="O72" s="201">
        <v>0</v>
      </c>
      <c r="P72" s="201">
        <v>0.98</v>
      </c>
      <c r="Q72" s="201">
        <v>0.23</v>
      </c>
      <c r="R72" s="201">
        <v>0.46</v>
      </c>
      <c r="S72" s="201">
        <v>0.28999999999999998</v>
      </c>
      <c r="T72" s="201">
        <v>0</v>
      </c>
      <c r="U72" s="201">
        <v>1.82</v>
      </c>
      <c r="V72" s="201">
        <v>0.22</v>
      </c>
      <c r="W72" s="201">
        <v>0.48</v>
      </c>
      <c r="X72" s="201">
        <v>1.74</v>
      </c>
      <c r="Y72" s="201">
        <v>0</v>
      </c>
      <c r="Z72" s="201">
        <v>2.74</v>
      </c>
      <c r="AA72" s="201">
        <v>0.97</v>
      </c>
      <c r="AB72" s="201">
        <v>0</v>
      </c>
      <c r="AC72" s="201">
        <v>10.57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11.03</v>
      </c>
      <c r="AL72" s="201">
        <v>0</v>
      </c>
      <c r="AM72" s="201">
        <v>0</v>
      </c>
      <c r="AN72" s="201">
        <v>0</v>
      </c>
      <c r="AO72" s="201">
        <v>182.72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12.01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17.149999999999999</v>
      </c>
      <c r="K73" s="201">
        <v>0.33</v>
      </c>
      <c r="L73" s="201">
        <v>136.53</v>
      </c>
      <c r="M73" s="201">
        <v>0.97</v>
      </c>
      <c r="N73" s="201">
        <v>1.25</v>
      </c>
      <c r="O73" s="201">
        <v>0</v>
      </c>
      <c r="P73" s="201">
        <v>0.98</v>
      </c>
      <c r="Q73" s="201">
        <v>0.23</v>
      </c>
      <c r="R73" s="201">
        <v>0.46</v>
      </c>
      <c r="S73" s="201">
        <v>0.28999999999999998</v>
      </c>
      <c r="T73" s="201">
        <v>0</v>
      </c>
      <c r="U73" s="201">
        <v>1.82</v>
      </c>
      <c r="V73" s="201">
        <v>0.22</v>
      </c>
      <c r="W73" s="201">
        <v>0.48</v>
      </c>
      <c r="X73" s="201">
        <v>1.74</v>
      </c>
      <c r="Y73" s="201">
        <v>0</v>
      </c>
      <c r="Z73" s="201">
        <v>2.74</v>
      </c>
      <c r="AA73" s="201">
        <v>0.97</v>
      </c>
      <c r="AB73" s="201">
        <v>0</v>
      </c>
      <c r="AC73" s="201">
        <v>10.57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11.03</v>
      </c>
      <c r="AL73" s="201">
        <v>0</v>
      </c>
      <c r="AM73" s="201">
        <v>0</v>
      </c>
      <c r="AN73" s="201">
        <v>0</v>
      </c>
      <c r="AO73" s="201">
        <v>182.72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12.01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17.149999999999999</v>
      </c>
      <c r="K74" s="201">
        <v>0.33</v>
      </c>
      <c r="L74" s="201">
        <v>155.83000000000001</v>
      </c>
      <c r="M74" s="201">
        <v>0.97</v>
      </c>
      <c r="N74" s="201">
        <v>1.25</v>
      </c>
      <c r="O74" s="201">
        <v>0</v>
      </c>
      <c r="P74" s="201">
        <v>0.98</v>
      </c>
      <c r="Q74" s="201">
        <v>0.23</v>
      </c>
      <c r="R74" s="201">
        <v>0.46</v>
      </c>
      <c r="S74" s="201">
        <v>0.28999999999999998</v>
      </c>
      <c r="T74" s="201">
        <v>0</v>
      </c>
      <c r="U74" s="201">
        <v>1.82</v>
      </c>
      <c r="V74" s="201">
        <v>0.22</v>
      </c>
      <c r="W74" s="201">
        <v>0.48</v>
      </c>
      <c r="X74" s="201">
        <v>1.74</v>
      </c>
      <c r="Y74" s="201">
        <v>0</v>
      </c>
      <c r="Z74" s="201">
        <v>2.74</v>
      </c>
      <c r="AA74" s="201">
        <v>0.97</v>
      </c>
      <c r="AB74" s="201">
        <v>0</v>
      </c>
      <c r="AC74" s="201">
        <v>10.57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11.03</v>
      </c>
      <c r="AL74" s="201">
        <v>0</v>
      </c>
      <c r="AM74" s="201">
        <v>0</v>
      </c>
      <c r="AN74" s="201">
        <v>0</v>
      </c>
      <c r="AO74" s="201">
        <v>182.72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12.01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17.149999999999999</v>
      </c>
      <c r="K75" s="201">
        <v>0.33</v>
      </c>
      <c r="L75" s="201">
        <v>181.37</v>
      </c>
      <c r="M75" s="201">
        <v>0.97</v>
      </c>
      <c r="N75" s="201">
        <v>1.25</v>
      </c>
      <c r="O75" s="201">
        <v>0</v>
      </c>
      <c r="P75" s="201">
        <v>0.98</v>
      </c>
      <c r="Q75" s="201">
        <v>0.23</v>
      </c>
      <c r="R75" s="201">
        <v>0.46</v>
      </c>
      <c r="S75" s="201">
        <v>0.28999999999999998</v>
      </c>
      <c r="T75" s="201">
        <v>0</v>
      </c>
      <c r="U75" s="201">
        <v>1.82</v>
      </c>
      <c r="V75" s="201">
        <v>0.22</v>
      </c>
      <c r="W75" s="201">
        <v>0.48</v>
      </c>
      <c r="X75" s="201">
        <v>1.74</v>
      </c>
      <c r="Y75" s="201">
        <v>0</v>
      </c>
      <c r="Z75" s="201">
        <v>2.74</v>
      </c>
      <c r="AA75" s="201">
        <v>0.97</v>
      </c>
      <c r="AB75" s="201">
        <v>0</v>
      </c>
      <c r="AC75" s="201">
        <v>11.25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11.03</v>
      </c>
      <c r="AL75" s="201">
        <v>0</v>
      </c>
      <c r="AM75" s="201">
        <v>0</v>
      </c>
      <c r="AN75" s="201">
        <v>0</v>
      </c>
      <c r="AO75" s="201">
        <v>182.72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12.08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17.149999999999999</v>
      </c>
      <c r="K76" s="201">
        <v>0.33</v>
      </c>
      <c r="L76" s="201">
        <v>233.02</v>
      </c>
      <c r="M76" s="201">
        <v>0.97</v>
      </c>
      <c r="N76" s="201">
        <v>1.25</v>
      </c>
      <c r="O76" s="201">
        <v>0</v>
      </c>
      <c r="P76" s="201">
        <v>0.98</v>
      </c>
      <c r="Q76" s="201">
        <v>0.23</v>
      </c>
      <c r="R76" s="201">
        <v>0.46</v>
      </c>
      <c r="S76" s="201">
        <v>0.28999999999999998</v>
      </c>
      <c r="T76" s="201">
        <v>0</v>
      </c>
      <c r="U76" s="201">
        <v>1.82</v>
      </c>
      <c r="V76" s="201">
        <v>0.22</v>
      </c>
      <c r="W76" s="201">
        <v>0.3</v>
      </c>
      <c r="X76" s="201">
        <v>1.74</v>
      </c>
      <c r="Y76" s="201">
        <v>0</v>
      </c>
      <c r="Z76" s="201">
        <v>2.74</v>
      </c>
      <c r="AA76" s="201">
        <v>0.97</v>
      </c>
      <c r="AB76" s="201">
        <v>0</v>
      </c>
      <c r="AC76" s="201">
        <v>11.25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11.03</v>
      </c>
      <c r="AL76" s="201">
        <v>0</v>
      </c>
      <c r="AM76" s="201">
        <v>0</v>
      </c>
      <c r="AN76" s="201">
        <v>0</v>
      </c>
      <c r="AO76" s="201">
        <v>182.72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12.08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17.149999999999999</v>
      </c>
      <c r="K77" s="201">
        <v>0.33</v>
      </c>
      <c r="L77" s="201">
        <v>136.53</v>
      </c>
      <c r="M77" s="201">
        <v>0.97</v>
      </c>
      <c r="N77" s="201">
        <v>1.25</v>
      </c>
      <c r="O77" s="201">
        <v>0</v>
      </c>
      <c r="P77" s="201">
        <v>0.98</v>
      </c>
      <c r="Q77" s="201">
        <v>0.23</v>
      </c>
      <c r="R77" s="201">
        <v>0.46</v>
      </c>
      <c r="S77" s="201">
        <v>0.28999999999999998</v>
      </c>
      <c r="T77" s="201">
        <v>0</v>
      </c>
      <c r="U77" s="201">
        <v>1.82</v>
      </c>
      <c r="V77" s="201">
        <v>0.22</v>
      </c>
      <c r="W77" s="201">
        <v>0.3</v>
      </c>
      <c r="X77" s="201">
        <v>1.74</v>
      </c>
      <c r="Y77" s="201">
        <v>0</v>
      </c>
      <c r="Z77" s="201">
        <v>2.74</v>
      </c>
      <c r="AA77" s="201">
        <v>0.97</v>
      </c>
      <c r="AB77" s="201">
        <v>0</v>
      </c>
      <c r="AC77" s="201">
        <v>11.25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15.08</v>
      </c>
      <c r="AL77" s="201">
        <v>0</v>
      </c>
      <c r="AM77" s="201">
        <v>0</v>
      </c>
      <c r="AN77" s="201">
        <v>0</v>
      </c>
      <c r="AO77" s="201">
        <v>182.72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12.08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17.149999999999999</v>
      </c>
      <c r="K78" s="201">
        <v>0.33</v>
      </c>
      <c r="L78" s="201">
        <v>40.04</v>
      </c>
      <c r="M78" s="201">
        <v>0.97</v>
      </c>
      <c r="N78" s="201">
        <v>1.25</v>
      </c>
      <c r="O78" s="201">
        <v>0</v>
      </c>
      <c r="P78" s="201">
        <v>0.98</v>
      </c>
      <c r="Q78" s="201">
        <v>0.23</v>
      </c>
      <c r="R78" s="201">
        <v>0.46</v>
      </c>
      <c r="S78" s="201">
        <v>0.28999999999999998</v>
      </c>
      <c r="T78" s="201">
        <v>0</v>
      </c>
      <c r="U78" s="201">
        <v>1.82</v>
      </c>
      <c r="V78" s="201">
        <v>0.22</v>
      </c>
      <c r="W78" s="201">
        <v>0.3</v>
      </c>
      <c r="X78" s="201">
        <v>1.74</v>
      </c>
      <c r="Y78" s="201">
        <v>0</v>
      </c>
      <c r="Z78" s="201">
        <v>2.74</v>
      </c>
      <c r="AA78" s="201">
        <v>0.97</v>
      </c>
      <c r="AB78" s="201">
        <v>0</v>
      </c>
      <c r="AC78" s="201">
        <v>11.25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15.08</v>
      </c>
      <c r="AL78" s="201">
        <v>0</v>
      </c>
      <c r="AM78" s="201">
        <v>0</v>
      </c>
      <c r="AN78" s="201">
        <v>0</v>
      </c>
      <c r="AO78" s="201">
        <v>182.72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0.43</v>
      </c>
      <c r="E79" s="201">
        <v>0</v>
      </c>
      <c r="F79" s="201">
        <v>0</v>
      </c>
      <c r="G79" s="201">
        <v>0.67</v>
      </c>
      <c r="H79" s="201">
        <v>0</v>
      </c>
      <c r="I79" s="201">
        <v>0</v>
      </c>
      <c r="J79" s="201">
        <v>0.6</v>
      </c>
      <c r="K79" s="201">
        <v>0.33</v>
      </c>
      <c r="L79" s="201">
        <v>11.56</v>
      </c>
      <c r="M79" s="201">
        <v>0.97</v>
      </c>
      <c r="N79" s="201">
        <v>1.25</v>
      </c>
      <c r="O79" s="201">
        <v>0</v>
      </c>
      <c r="P79" s="201">
        <v>0.98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1.82</v>
      </c>
      <c r="V79" s="201">
        <v>0.22</v>
      </c>
      <c r="W79" s="201">
        <v>0.48</v>
      </c>
      <c r="X79" s="201">
        <v>1.74</v>
      </c>
      <c r="Y79" s="201">
        <v>0</v>
      </c>
      <c r="Z79" s="201">
        <v>2.74</v>
      </c>
      <c r="AA79" s="201">
        <v>0.97</v>
      </c>
      <c r="AB79" s="201">
        <v>0</v>
      </c>
      <c r="AC79" s="201">
        <v>11.25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182.72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0.43</v>
      </c>
      <c r="E80" s="201">
        <v>0</v>
      </c>
      <c r="F80" s="201">
        <v>0</v>
      </c>
      <c r="G80" s="201">
        <v>0.67</v>
      </c>
      <c r="H80" s="201">
        <v>0</v>
      </c>
      <c r="I80" s="201">
        <v>0</v>
      </c>
      <c r="J80" s="201">
        <v>0.6</v>
      </c>
      <c r="K80" s="201">
        <v>0.46</v>
      </c>
      <c r="L80" s="201">
        <v>11.56</v>
      </c>
      <c r="M80" s="201">
        <v>0.97</v>
      </c>
      <c r="N80" s="201">
        <v>1.25</v>
      </c>
      <c r="O80" s="201">
        <v>0</v>
      </c>
      <c r="P80" s="201">
        <v>0.98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1.82</v>
      </c>
      <c r="V80" s="201">
        <v>0.22</v>
      </c>
      <c r="W80" s="201">
        <v>0.48</v>
      </c>
      <c r="X80" s="201">
        <v>1.74</v>
      </c>
      <c r="Y80" s="201">
        <v>0</v>
      </c>
      <c r="Z80" s="201">
        <v>2.74</v>
      </c>
      <c r="AA80" s="201">
        <v>0.97</v>
      </c>
      <c r="AB80" s="201">
        <v>0</v>
      </c>
      <c r="AC80" s="201">
        <v>11.25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182.72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0.43</v>
      </c>
      <c r="E81" s="201">
        <v>0</v>
      </c>
      <c r="F81" s="201">
        <v>0</v>
      </c>
      <c r="G81" s="201">
        <v>0.67</v>
      </c>
      <c r="H81" s="201">
        <v>0</v>
      </c>
      <c r="I81" s="201">
        <v>0</v>
      </c>
      <c r="J81" s="201">
        <v>0.6</v>
      </c>
      <c r="K81" s="201">
        <v>0.33</v>
      </c>
      <c r="L81" s="201">
        <v>11.56</v>
      </c>
      <c r="M81" s="201">
        <v>0.99</v>
      </c>
      <c r="N81" s="201">
        <v>1.28</v>
      </c>
      <c r="O81" s="201">
        <v>0</v>
      </c>
      <c r="P81" s="201">
        <v>1.03</v>
      </c>
      <c r="Q81" s="201">
        <v>0.24</v>
      </c>
      <c r="R81" s="201">
        <v>0.45</v>
      </c>
      <c r="S81" s="201">
        <v>0.28000000000000003</v>
      </c>
      <c r="T81" s="201">
        <v>0</v>
      </c>
      <c r="U81" s="201">
        <v>1.82</v>
      </c>
      <c r="V81" s="201">
        <v>0.22</v>
      </c>
      <c r="W81" s="201">
        <v>0.48</v>
      </c>
      <c r="X81" s="201">
        <v>1.74</v>
      </c>
      <c r="Y81" s="201">
        <v>0</v>
      </c>
      <c r="Z81" s="201">
        <v>2.74</v>
      </c>
      <c r="AA81" s="201">
        <v>0.97</v>
      </c>
      <c r="AB81" s="201">
        <v>0</v>
      </c>
      <c r="AC81" s="201">
        <v>11.25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182.72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0.43</v>
      </c>
      <c r="E82" s="201">
        <v>0</v>
      </c>
      <c r="F82" s="201">
        <v>0</v>
      </c>
      <c r="G82" s="201">
        <v>0.67</v>
      </c>
      <c r="H82" s="201">
        <v>0</v>
      </c>
      <c r="I82" s="201">
        <v>0</v>
      </c>
      <c r="J82" s="201">
        <v>0.6</v>
      </c>
      <c r="K82" s="201">
        <v>0.33</v>
      </c>
      <c r="L82" s="201">
        <v>11.56</v>
      </c>
      <c r="M82" s="201">
        <v>0.99</v>
      </c>
      <c r="N82" s="201">
        <v>1.28</v>
      </c>
      <c r="O82" s="201">
        <v>0</v>
      </c>
      <c r="P82" s="201">
        <v>1.03</v>
      </c>
      <c r="Q82" s="201">
        <v>0.24</v>
      </c>
      <c r="R82" s="201">
        <v>0.45</v>
      </c>
      <c r="S82" s="201">
        <v>0.28000000000000003</v>
      </c>
      <c r="T82" s="201">
        <v>0</v>
      </c>
      <c r="U82" s="201">
        <v>1.82</v>
      </c>
      <c r="V82" s="201">
        <v>0.22</v>
      </c>
      <c r="W82" s="201">
        <v>0.48</v>
      </c>
      <c r="X82" s="201">
        <v>1.74</v>
      </c>
      <c r="Y82" s="201">
        <v>0</v>
      </c>
      <c r="Z82" s="201">
        <v>2.74</v>
      </c>
      <c r="AA82" s="201">
        <v>0.97</v>
      </c>
      <c r="AB82" s="201">
        <v>0</v>
      </c>
      <c r="AC82" s="201">
        <v>11.25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182.72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0.43</v>
      </c>
      <c r="E83" s="201">
        <v>0</v>
      </c>
      <c r="F83" s="201">
        <v>0</v>
      </c>
      <c r="G83" s="201">
        <v>0.67</v>
      </c>
      <c r="H83" s="201">
        <v>0</v>
      </c>
      <c r="I83" s="201">
        <v>0</v>
      </c>
      <c r="J83" s="201">
        <v>0.6</v>
      </c>
      <c r="K83" s="201">
        <v>0.33</v>
      </c>
      <c r="L83" s="201">
        <v>11.56</v>
      </c>
      <c r="M83" s="201">
        <v>0.99</v>
      </c>
      <c r="N83" s="201">
        <v>1.28</v>
      </c>
      <c r="O83" s="201">
        <v>0</v>
      </c>
      <c r="P83" s="201">
        <v>1.03</v>
      </c>
      <c r="Q83" s="201">
        <v>0.24</v>
      </c>
      <c r="R83" s="201">
        <v>0.45</v>
      </c>
      <c r="S83" s="201">
        <v>0.28000000000000003</v>
      </c>
      <c r="T83" s="201">
        <v>0</v>
      </c>
      <c r="U83" s="201">
        <v>1.82</v>
      </c>
      <c r="V83" s="201">
        <v>0.22</v>
      </c>
      <c r="W83" s="201">
        <v>0.48</v>
      </c>
      <c r="X83" s="201">
        <v>1.74</v>
      </c>
      <c r="Y83" s="201">
        <v>0</v>
      </c>
      <c r="Z83" s="201">
        <v>2.74</v>
      </c>
      <c r="AA83" s="201">
        <v>0.97</v>
      </c>
      <c r="AB83" s="201">
        <v>0</v>
      </c>
      <c r="AC83" s="201">
        <v>11.25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182.72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0.43</v>
      </c>
      <c r="E84" s="201">
        <v>0</v>
      </c>
      <c r="F84" s="201">
        <v>0</v>
      </c>
      <c r="G84" s="201">
        <v>0.67</v>
      </c>
      <c r="H84" s="201">
        <v>0</v>
      </c>
      <c r="I84" s="201">
        <v>0</v>
      </c>
      <c r="J84" s="201">
        <v>0.6</v>
      </c>
      <c r="K84" s="201">
        <v>0.33</v>
      </c>
      <c r="L84" s="201">
        <v>11.56</v>
      </c>
      <c r="M84" s="201">
        <v>0.99</v>
      </c>
      <c r="N84" s="201">
        <v>1.28</v>
      </c>
      <c r="O84" s="201">
        <v>0</v>
      </c>
      <c r="P84" s="201">
        <v>1.03</v>
      </c>
      <c r="Q84" s="201">
        <v>0.24</v>
      </c>
      <c r="R84" s="201">
        <v>0.45</v>
      </c>
      <c r="S84" s="201">
        <v>0.28000000000000003</v>
      </c>
      <c r="T84" s="201">
        <v>0</v>
      </c>
      <c r="U84" s="201">
        <v>1.82</v>
      </c>
      <c r="V84" s="201">
        <v>0.22</v>
      </c>
      <c r="W84" s="201">
        <v>0.48</v>
      </c>
      <c r="X84" s="201">
        <v>1.74</v>
      </c>
      <c r="Y84" s="201">
        <v>0</v>
      </c>
      <c r="Z84" s="201">
        <v>2.74</v>
      </c>
      <c r="AA84" s="201">
        <v>0.97</v>
      </c>
      <c r="AB84" s="201">
        <v>0</v>
      </c>
      <c r="AC84" s="201">
        <v>11.25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182.72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0.43</v>
      </c>
      <c r="E85" s="201">
        <v>0</v>
      </c>
      <c r="F85" s="201">
        <v>0</v>
      </c>
      <c r="G85" s="201">
        <v>0.67</v>
      </c>
      <c r="H85" s="201">
        <v>0</v>
      </c>
      <c r="I85" s="201">
        <v>0</v>
      </c>
      <c r="J85" s="201">
        <v>0.6</v>
      </c>
      <c r="K85" s="201">
        <v>0.33</v>
      </c>
      <c r="L85" s="201">
        <v>11.56</v>
      </c>
      <c r="M85" s="201">
        <v>0.99</v>
      </c>
      <c r="N85" s="201">
        <v>1.28</v>
      </c>
      <c r="O85" s="201">
        <v>0</v>
      </c>
      <c r="P85" s="201">
        <v>1.03</v>
      </c>
      <c r="Q85" s="201">
        <v>0.24</v>
      </c>
      <c r="R85" s="201">
        <v>0.45</v>
      </c>
      <c r="S85" s="201">
        <v>0.28000000000000003</v>
      </c>
      <c r="T85" s="201">
        <v>0</v>
      </c>
      <c r="U85" s="201">
        <v>1.82</v>
      </c>
      <c r="V85" s="201">
        <v>0.22</v>
      </c>
      <c r="W85" s="201">
        <v>0.48</v>
      </c>
      <c r="X85" s="201">
        <v>1.74</v>
      </c>
      <c r="Y85" s="201">
        <v>0</v>
      </c>
      <c r="Z85" s="201">
        <v>2.74</v>
      </c>
      <c r="AA85" s="201">
        <v>0.97</v>
      </c>
      <c r="AB85" s="201">
        <v>0</v>
      </c>
      <c r="AC85" s="201">
        <v>11.25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182.72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0.43</v>
      </c>
      <c r="E86" s="201">
        <v>0</v>
      </c>
      <c r="F86" s="201">
        <v>0</v>
      </c>
      <c r="G86" s="201">
        <v>0.67</v>
      </c>
      <c r="H86" s="201">
        <v>0</v>
      </c>
      <c r="I86" s="201">
        <v>0</v>
      </c>
      <c r="J86" s="201">
        <v>0.6</v>
      </c>
      <c r="K86" s="201">
        <v>0.33</v>
      </c>
      <c r="L86" s="201">
        <v>11.56</v>
      </c>
      <c r="M86" s="201">
        <v>0.99</v>
      </c>
      <c r="N86" s="201">
        <v>1.28</v>
      </c>
      <c r="O86" s="201">
        <v>0</v>
      </c>
      <c r="P86" s="201">
        <v>1.03</v>
      </c>
      <c r="Q86" s="201">
        <v>0.24</v>
      </c>
      <c r="R86" s="201">
        <v>0.45</v>
      </c>
      <c r="S86" s="201">
        <v>0.28000000000000003</v>
      </c>
      <c r="T86" s="201">
        <v>0</v>
      </c>
      <c r="U86" s="201">
        <v>1.82</v>
      </c>
      <c r="V86" s="201">
        <v>0.22</v>
      </c>
      <c r="W86" s="201">
        <v>0.48</v>
      </c>
      <c r="X86" s="201">
        <v>1.74</v>
      </c>
      <c r="Y86" s="201">
        <v>0</v>
      </c>
      <c r="Z86" s="201">
        <v>2.74</v>
      </c>
      <c r="AA86" s="201">
        <v>0.97</v>
      </c>
      <c r="AB86" s="201">
        <v>0</v>
      </c>
      <c r="AC86" s="201">
        <v>11.25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182.72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0.43</v>
      </c>
      <c r="E87" s="201">
        <v>0</v>
      </c>
      <c r="F87" s="201">
        <v>0</v>
      </c>
      <c r="G87" s="201">
        <v>0.66</v>
      </c>
      <c r="H87" s="201">
        <v>0</v>
      </c>
      <c r="I87" s="201">
        <v>0</v>
      </c>
      <c r="J87" s="201">
        <v>0.6</v>
      </c>
      <c r="K87" s="201">
        <v>0.33</v>
      </c>
      <c r="L87" s="201">
        <v>11.56</v>
      </c>
      <c r="M87" s="201">
        <v>0.99</v>
      </c>
      <c r="N87" s="201">
        <v>1.28</v>
      </c>
      <c r="O87" s="201">
        <v>0</v>
      </c>
      <c r="P87" s="201">
        <v>1.03</v>
      </c>
      <c r="Q87" s="201">
        <v>0.24</v>
      </c>
      <c r="R87" s="201">
        <v>0.45</v>
      </c>
      <c r="S87" s="201">
        <v>0.28000000000000003</v>
      </c>
      <c r="T87" s="201">
        <v>0</v>
      </c>
      <c r="U87" s="201">
        <v>1.82</v>
      </c>
      <c r="V87" s="201">
        <v>0.22</v>
      </c>
      <c r="W87" s="201">
        <v>0.48</v>
      </c>
      <c r="X87" s="201">
        <v>1.74</v>
      </c>
      <c r="Y87" s="201">
        <v>0</v>
      </c>
      <c r="Z87" s="201">
        <v>2.74</v>
      </c>
      <c r="AA87" s="201">
        <v>0.97</v>
      </c>
      <c r="AB87" s="201">
        <v>0</v>
      </c>
      <c r="AC87" s="201">
        <v>10.91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170.55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0.43</v>
      </c>
      <c r="E88" s="201">
        <v>0</v>
      </c>
      <c r="F88" s="201">
        <v>0</v>
      </c>
      <c r="G88" s="201">
        <v>0.66</v>
      </c>
      <c r="H88" s="201">
        <v>0</v>
      </c>
      <c r="I88" s="201">
        <v>0</v>
      </c>
      <c r="J88" s="201">
        <v>0.6</v>
      </c>
      <c r="K88" s="201">
        <v>0.33</v>
      </c>
      <c r="L88" s="201">
        <v>11.56</v>
      </c>
      <c r="M88" s="201">
        <v>0.99</v>
      </c>
      <c r="N88" s="201">
        <v>1.28</v>
      </c>
      <c r="O88" s="201">
        <v>0</v>
      </c>
      <c r="P88" s="201">
        <v>1.03</v>
      </c>
      <c r="Q88" s="201">
        <v>0.24</v>
      </c>
      <c r="R88" s="201">
        <v>0.45</v>
      </c>
      <c r="S88" s="201">
        <v>0.28000000000000003</v>
      </c>
      <c r="T88" s="201">
        <v>0</v>
      </c>
      <c r="U88" s="201">
        <v>1.82</v>
      </c>
      <c r="V88" s="201">
        <v>0.22</v>
      </c>
      <c r="W88" s="201">
        <v>0.48</v>
      </c>
      <c r="X88" s="201">
        <v>1.74</v>
      </c>
      <c r="Y88" s="201">
        <v>0</v>
      </c>
      <c r="Z88" s="201">
        <v>2.74</v>
      </c>
      <c r="AA88" s="201">
        <v>0.97</v>
      </c>
      <c r="AB88" s="201">
        <v>0</v>
      </c>
      <c r="AC88" s="201">
        <v>10.91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170.55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0.33</v>
      </c>
      <c r="L89" s="201">
        <v>11.57</v>
      </c>
      <c r="M89" s="201">
        <v>0.99</v>
      </c>
      <c r="N89" s="201">
        <v>1.28</v>
      </c>
      <c r="O89" s="201">
        <v>0</v>
      </c>
      <c r="P89" s="201">
        <v>1.03</v>
      </c>
      <c r="Q89" s="201">
        <v>0.2</v>
      </c>
      <c r="R89" s="201">
        <v>0.45</v>
      </c>
      <c r="S89" s="201">
        <v>0.28000000000000003</v>
      </c>
      <c r="T89" s="201">
        <v>0</v>
      </c>
      <c r="U89" s="201">
        <v>1.82</v>
      </c>
      <c r="V89" s="201">
        <v>0.22</v>
      </c>
      <c r="W89" s="201">
        <v>0.48</v>
      </c>
      <c r="X89" s="201">
        <v>1.74</v>
      </c>
      <c r="Y89" s="201">
        <v>0</v>
      </c>
      <c r="Z89" s="201">
        <v>2.74</v>
      </c>
      <c r="AA89" s="201">
        <v>0.97</v>
      </c>
      <c r="AB89" s="201">
        <v>0</v>
      </c>
      <c r="AC89" s="201">
        <v>10.91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170.55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0.33</v>
      </c>
      <c r="L90" s="201">
        <v>11.57</v>
      </c>
      <c r="M90" s="201">
        <v>0.99</v>
      </c>
      <c r="N90" s="201">
        <v>1.28</v>
      </c>
      <c r="O90" s="201">
        <v>0</v>
      </c>
      <c r="P90" s="201">
        <v>1.03</v>
      </c>
      <c r="Q90" s="201">
        <v>0.2</v>
      </c>
      <c r="R90" s="201">
        <v>0.45</v>
      </c>
      <c r="S90" s="201">
        <v>0.28000000000000003</v>
      </c>
      <c r="T90" s="201">
        <v>0</v>
      </c>
      <c r="U90" s="201">
        <v>1.82</v>
      </c>
      <c r="V90" s="201">
        <v>0.22</v>
      </c>
      <c r="W90" s="201">
        <v>0.48</v>
      </c>
      <c r="X90" s="201">
        <v>1.74</v>
      </c>
      <c r="Y90" s="201">
        <v>0</v>
      </c>
      <c r="Z90" s="201">
        <v>2.74</v>
      </c>
      <c r="AA90" s="201">
        <v>0.97</v>
      </c>
      <c r="AB90" s="201">
        <v>0</v>
      </c>
      <c r="AC90" s="201">
        <v>10.91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170.55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0.33</v>
      </c>
      <c r="L91" s="201">
        <v>11.57</v>
      </c>
      <c r="M91" s="201">
        <v>0.99</v>
      </c>
      <c r="N91" s="201">
        <v>1.28</v>
      </c>
      <c r="O91" s="201">
        <v>0</v>
      </c>
      <c r="P91" s="201">
        <v>1.03</v>
      </c>
      <c r="Q91" s="201">
        <v>0.2</v>
      </c>
      <c r="R91" s="201">
        <v>0.45</v>
      </c>
      <c r="S91" s="201">
        <v>0.28000000000000003</v>
      </c>
      <c r="T91" s="201">
        <v>0</v>
      </c>
      <c r="U91" s="201">
        <v>1.82</v>
      </c>
      <c r="V91" s="201">
        <v>0.22</v>
      </c>
      <c r="W91" s="201">
        <v>0.48</v>
      </c>
      <c r="X91" s="201">
        <v>1.74</v>
      </c>
      <c r="Y91" s="201">
        <v>0</v>
      </c>
      <c r="Z91" s="201">
        <v>2.74</v>
      </c>
      <c r="AA91" s="201">
        <v>0.97</v>
      </c>
      <c r="AB91" s="201">
        <v>0</v>
      </c>
      <c r="AC91" s="201">
        <v>10.91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121.13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-20</v>
      </c>
      <c r="E92" s="201">
        <v>0</v>
      </c>
      <c r="F92" s="201">
        <v>0</v>
      </c>
      <c r="G92" s="201">
        <v>-20</v>
      </c>
      <c r="H92" s="201">
        <v>0</v>
      </c>
      <c r="I92" s="201">
        <v>0</v>
      </c>
      <c r="J92" s="201">
        <v>-20</v>
      </c>
      <c r="K92" s="201">
        <v>0.33</v>
      </c>
      <c r="L92" s="201">
        <v>11.57</v>
      </c>
      <c r="M92" s="201">
        <v>0.99</v>
      </c>
      <c r="N92" s="201">
        <v>1.28</v>
      </c>
      <c r="O92" s="201">
        <v>0</v>
      </c>
      <c r="P92" s="201">
        <v>1.03</v>
      </c>
      <c r="Q92" s="201">
        <v>0.2</v>
      </c>
      <c r="R92" s="201">
        <v>0.45</v>
      </c>
      <c r="S92" s="201">
        <v>0.28000000000000003</v>
      </c>
      <c r="T92" s="201">
        <v>0</v>
      </c>
      <c r="U92" s="201">
        <v>1.82</v>
      </c>
      <c r="V92" s="201">
        <v>0.22</v>
      </c>
      <c r="W92" s="201">
        <v>0.48</v>
      </c>
      <c r="X92" s="201">
        <v>1.74</v>
      </c>
      <c r="Y92" s="201">
        <v>0</v>
      </c>
      <c r="Z92" s="201">
        <v>2.74</v>
      </c>
      <c r="AA92" s="201">
        <v>0.97</v>
      </c>
      <c r="AB92" s="201">
        <v>0</v>
      </c>
      <c r="AC92" s="201">
        <v>10.91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121.13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-20</v>
      </c>
      <c r="E93" s="201">
        <v>0</v>
      </c>
      <c r="F93" s="201">
        <v>0</v>
      </c>
      <c r="G93" s="201">
        <v>-20</v>
      </c>
      <c r="H93" s="201">
        <v>0</v>
      </c>
      <c r="I93" s="201">
        <v>0</v>
      </c>
      <c r="J93" s="201">
        <v>-20</v>
      </c>
      <c r="K93" s="201">
        <v>0.33</v>
      </c>
      <c r="L93" s="201">
        <v>11.57</v>
      </c>
      <c r="M93" s="201">
        <v>0.99</v>
      </c>
      <c r="N93" s="201">
        <v>1.28</v>
      </c>
      <c r="O93" s="201">
        <v>0</v>
      </c>
      <c r="P93" s="201">
        <v>1.03</v>
      </c>
      <c r="Q93" s="201">
        <v>0.2</v>
      </c>
      <c r="R93" s="201">
        <v>0.45</v>
      </c>
      <c r="S93" s="201">
        <v>0.28000000000000003</v>
      </c>
      <c r="T93" s="201">
        <v>0</v>
      </c>
      <c r="U93" s="201">
        <v>1.82</v>
      </c>
      <c r="V93" s="201">
        <v>0.22</v>
      </c>
      <c r="W93" s="201">
        <v>0.48</v>
      </c>
      <c r="X93" s="201">
        <v>1.74</v>
      </c>
      <c r="Y93" s="201">
        <v>0</v>
      </c>
      <c r="Z93" s="201">
        <v>2.74</v>
      </c>
      <c r="AA93" s="201">
        <v>0.97</v>
      </c>
      <c r="AB93" s="201">
        <v>0</v>
      </c>
      <c r="AC93" s="201">
        <v>10.57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121.13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-63.38</v>
      </c>
      <c r="E94" s="201">
        <v>0</v>
      </c>
      <c r="F94" s="201">
        <v>0</v>
      </c>
      <c r="G94" s="201">
        <v>-84.7</v>
      </c>
      <c r="H94" s="201">
        <v>0</v>
      </c>
      <c r="I94" s="201">
        <v>0</v>
      </c>
      <c r="J94" s="201">
        <v>-35.67</v>
      </c>
      <c r="K94" s="201">
        <v>0.33</v>
      </c>
      <c r="L94" s="201">
        <v>11.57</v>
      </c>
      <c r="M94" s="201">
        <v>0.99</v>
      </c>
      <c r="N94" s="201">
        <v>1.28</v>
      </c>
      <c r="O94" s="201">
        <v>0</v>
      </c>
      <c r="P94" s="201">
        <v>1.03</v>
      </c>
      <c r="Q94" s="201">
        <v>0.2</v>
      </c>
      <c r="R94" s="201">
        <v>0.45</v>
      </c>
      <c r="S94" s="201">
        <v>0.28000000000000003</v>
      </c>
      <c r="T94" s="201">
        <v>0</v>
      </c>
      <c r="U94" s="201">
        <v>1.82</v>
      </c>
      <c r="V94" s="201">
        <v>0.22</v>
      </c>
      <c r="W94" s="201">
        <v>0.48</v>
      </c>
      <c r="X94" s="201">
        <v>1.74</v>
      </c>
      <c r="Y94" s="201">
        <v>0</v>
      </c>
      <c r="Z94" s="201">
        <v>2.74</v>
      </c>
      <c r="AA94" s="201">
        <v>0.97</v>
      </c>
      <c r="AB94" s="201">
        <v>0</v>
      </c>
      <c r="AC94" s="201">
        <v>10.57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121.13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0.33</v>
      </c>
      <c r="L95" s="201">
        <v>11.57</v>
      </c>
      <c r="M95" s="201">
        <v>0.99</v>
      </c>
      <c r="N95" s="201">
        <v>1.28</v>
      </c>
      <c r="O95" s="201">
        <v>0</v>
      </c>
      <c r="P95" s="201">
        <v>1.03</v>
      </c>
      <c r="Q95" s="201">
        <v>0.2</v>
      </c>
      <c r="R95" s="201">
        <v>0.45</v>
      </c>
      <c r="S95" s="201">
        <v>0.28000000000000003</v>
      </c>
      <c r="T95" s="201">
        <v>0</v>
      </c>
      <c r="U95" s="201">
        <v>1.82</v>
      </c>
      <c r="V95" s="201">
        <v>0.22</v>
      </c>
      <c r="W95" s="201">
        <v>0.48</v>
      </c>
      <c r="X95" s="201">
        <v>1.74</v>
      </c>
      <c r="Y95" s="201">
        <v>0</v>
      </c>
      <c r="Z95" s="201">
        <v>2.74</v>
      </c>
      <c r="AA95" s="201">
        <v>0.97</v>
      </c>
      <c r="AB95" s="201">
        <v>0</v>
      </c>
      <c r="AC95" s="201">
        <v>10.57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121.13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0.33</v>
      </c>
      <c r="L96" s="201">
        <v>11.57</v>
      </c>
      <c r="M96" s="201">
        <v>0.99</v>
      </c>
      <c r="N96" s="201">
        <v>1.28</v>
      </c>
      <c r="O96" s="201">
        <v>0</v>
      </c>
      <c r="P96" s="201">
        <v>1.03</v>
      </c>
      <c r="Q96" s="201">
        <v>0.2</v>
      </c>
      <c r="R96" s="201">
        <v>0.45</v>
      </c>
      <c r="S96" s="201">
        <v>0.28000000000000003</v>
      </c>
      <c r="T96" s="201">
        <v>0</v>
      </c>
      <c r="U96" s="201">
        <v>1.82</v>
      </c>
      <c r="V96" s="201">
        <v>0.22</v>
      </c>
      <c r="W96" s="201">
        <v>0.48</v>
      </c>
      <c r="X96" s="201">
        <v>1.74</v>
      </c>
      <c r="Y96" s="201">
        <v>0</v>
      </c>
      <c r="Z96" s="201">
        <v>2.74</v>
      </c>
      <c r="AA96" s="201">
        <v>0.97</v>
      </c>
      <c r="AB96" s="201">
        <v>0</v>
      </c>
      <c r="AC96" s="201">
        <v>10.57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121.13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0.33</v>
      </c>
      <c r="L97" s="201">
        <v>11.57</v>
      </c>
      <c r="M97" s="201">
        <v>0.99</v>
      </c>
      <c r="N97" s="201">
        <v>1.28</v>
      </c>
      <c r="O97" s="201">
        <v>0</v>
      </c>
      <c r="P97" s="201">
        <v>1.03</v>
      </c>
      <c r="Q97" s="201">
        <v>0.2</v>
      </c>
      <c r="R97" s="201">
        <v>0.45</v>
      </c>
      <c r="S97" s="201">
        <v>0.28000000000000003</v>
      </c>
      <c r="T97" s="201">
        <v>0</v>
      </c>
      <c r="U97" s="201">
        <v>1.82</v>
      </c>
      <c r="V97" s="201">
        <v>0.22</v>
      </c>
      <c r="W97" s="201">
        <v>0.48</v>
      </c>
      <c r="X97" s="201">
        <v>1.74</v>
      </c>
      <c r="Y97" s="201">
        <v>0</v>
      </c>
      <c r="Z97" s="201">
        <v>2.74</v>
      </c>
      <c r="AA97" s="201">
        <v>0.97</v>
      </c>
      <c r="AB97" s="201">
        <v>0</v>
      </c>
      <c r="AC97" s="201">
        <v>10.57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121.13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0.33</v>
      </c>
      <c r="L98" s="201">
        <v>11.57</v>
      </c>
      <c r="M98" s="201">
        <v>0.99</v>
      </c>
      <c r="N98" s="201">
        <v>1.28</v>
      </c>
      <c r="O98" s="201">
        <v>0</v>
      </c>
      <c r="P98" s="201">
        <v>1.03</v>
      </c>
      <c r="Q98" s="201">
        <v>0.2</v>
      </c>
      <c r="R98" s="201">
        <v>0.45</v>
      </c>
      <c r="S98" s="201">
        <v>0.28000000000000003</v>
      </c>
      <c r="T98" s="201">
        <v>0</v>
      </c>
      <c r="U98" s="201">
        <v>1.82</v>
      </c>
      <c r="V98" s="201">
        <v>0.22</v>
      </c>
      <c r="W98" s="201">
        <v>0.48</v>
      </c>
      <c r="X98" s="201">
        <v>1.74</v>
      </c>
      <c r="Y98" s="201">
        <v>0</v>
      </c>
      <c r="Z98" s="201">
        <v>2.74</v>
      </c>
      <c r="AA98" s="201">
        <v>0.97</v>
      </c>
      <c r="AB98" s="201">
        <v>0</v>
      </c>
      <c r="AC98" s="201">
        <v>10.57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121.13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0.20814499999999991</v>
      </c>
      <c r="E99">
        <f t="shared" si="0"/>
        <v>0</v>
      </c>
      <c r="F99">
        <f t="shared" si="0"/>
        <v>0</v>
      </c>
      <c r="G99">
        <f t="shared" si="0"/>
        <v>0.34505000000000025</v>
      </c>
      <c r="H99">
        <f t="shared" si="0"/>
        <v>0</v>
      </c>
      <c r="I99">
        <f t="shared" si="0"/>
        <v>0</v>
      </c>
      <c r="J99">
        <f t="shared" si="0"/>
        <v>0.30799249999999995</v>
      </c>
      <c r="K99">
        <f t="shared" si="0"/>
        <v>3.2960000000000031E-2</v>
      </c>
      <c r="L99">
        <f t="shared" si="0"/>
        <v>2.6549524999999985</v>
      </c>
      <c r="M99">
        <f t="shared" si="0"/>
        <v>2.3564999999999964E-2</v>
      </c>
      <c r="N99">
        <f t="shared" si="0"/>
        <v>3.0360000000000009E-2</v>
      </c>
      <c r="O99">
        <f t="shared" si="0"/>
        <v>0</v>
      </c>
      <c r="P99">
        <f t="shared" si="0"/>
        <v>3.8857499999999989E-2</v>
      </c>
      <c r="Q99">
        <f t="shared" si="0"/>
        <v>1.11025E-2</v>
      </c>
      <c r="R99">
        <f t="shared" si="0"/>
        <v>3.3419999999999915E-2</v>
      </c>
      <c r="S99">
        <f t="shared" si="0"/>
        <v>2.0892500000000043E-2</v>
      </c>
      <c r="T99">
        <f t="shared" si="0"/>
        <v>0</v>
      </c>
      <c r="U99">
        <f t="shared" si="0"/>
        <v>4.5839999999999888E-2</v>
      </c>
      <c r="V99">
        <f t="shared" si="0"/>
        <v>1.2254999999999985E-2</v>
      </c>
      <c r="W99">
        <f t="shared" si="0"/>
        <v>1.1384999999999984E-2</v>
      </c>
      <c r="X99">
        <f t="shared" si="0"/>
        <v>4.2240000000000034E-2</v>
      </c>
      <c r="Y99">
        <f t="shared" si="0"/>
        <v>0</v>
      </c>
      <c r="Z99">
        <f t="shared" si="0"/>
        <v>0.24817750000000008</v>
      </c>
      <c r="AA99">
        <f t="shared" si="0"/>
        <v>7.5987500000000333E-2</v>
      </c>
      <c r="AB99">
        <f t="shared" si="0"/>
        <v>0</v>
      </c>
      <c r="AC99">
        <f t="shared" si="0"/>
        <v>0.25623000000000024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0.20303749999999973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4.2890799999999931</v>
      </c>
      <c r="AP99">
        <f t="shared" si="0"/>
        <v>6.5300000000000002E-3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-2.7120000000000002</v>
      </c>
      <c r="D4" s="82">
        <v>0</v>
      </c>
      <c r="E4" s="82">
        <v>0</v>
      </c>
      <c r="F4" s="82">
        <v>0</v>
      </c>
      <c r="G4" s="82">
        <v>-2.7120000000000002</v>
      </c>
      <c r="H4" s="76"/>
      <c r="I4" s="31">
        <v>2</v>
      </c>
      <c r="J4" s="82">
        <v>2.7120000000000002</v>
      </c>
      <c r="K4" s="82">
        <v>0</v>
      </c>
      <c r="L4" s="82">
        <v>0</v>
      </c>
      <c r="M4" s="82">
        <v>2.2879999999999998</v>
      </c>
      <c r="N4" s="82">
        <v>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-2.2879999999999998</v>
      </c>
      <c r="AG4" s="82">
        <v>0</v>
      </c>
      <c r="AH4" s="82">
        <v>0</v>
      </c>
      <c r="AI4" s="82">
        <v>-2.2879999999999998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2.7120000000000002</v>
      </c>
      <c r="AV4" s="83">
        <f t="shared" si="0"/>
        <v>0</v>
      </c>
      <c r="AW4" s="83">
        <f t="shared" si="0"/>
        <v>0</v>
      </c>
      <c r="AX4" s="83">
        <f t="shared" si="0"/>
        <v>2.2879999999999998</v>
      </c>
      <c r="AY4" s="83">
        <f t="shared" ref="AY4:AY67" si="14">-SUM(AU4:AX4)</f>
        <v>-5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27.12</v>
      </c>
      <c r="CF4" s="80">
        <f t="shared" si="5"/>
        <v>0</v>
      </c>
      <c r="CG4" s="80">
        <f t="shared" si="5"/>
        <v>0</v>
      </c>
      <c r="CH4" s="80">
        <f t="shared" si="5"/>
        <v>22.88</v>
      </c>
      <c r="CI4" s="80">
        <f t="shared" ref="CI4:CI67" si="24">SUM(CE4:CH4)</f>
        <v>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2.7120000000000002</v>
      </c>
      <c r="DG4" s="81">
        <f t="shared" ref="DG4:DG67" si="32">AY4+AN4+BC4+BJ4+BQ4</f>
        <v>-5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2.2879999999999998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-8.1349999999999998</v>
      </c>
      <c r="D5" s="82">
        <v>0</v>
      </c>
      <c r="E5" s="82">
        <v>0</v>
      </c>
      <c r="F5" s="82">
        <v>0</v>
      </c>
      <c r="G5" s="82">
        <v>-8.1349999999999998</v>
      </c>
      <c r="H5" s="76"/>
      <c r="I5" s="31">
        <v>3</v>
      </c>
      <c r="J5" s="82">
        <v>8.1349999999999998</v>
      </c>
      <c r="K5" s="82">
        <v>0</v>
      </c>
      <c r="L5" s="82">
        <v>0</v>
      </c>
      <c r="M5" s="82">
        <v>6.8650000000000002</v>
      </c>
      <c r="N5" s="82">
        <v>15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-6.8650000000000002</v>
      </c>
      <c r="AG5" s="82">
        <v>0</v>
      </c>
      <c r="AH5" s="82">
        <v>0</v>
      </c>
      <c r="AI5" s="82">
        <v>-6.8650000000000002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8.1349999999999998</v>
      </c>
      <c r="AV5" s="83">
        <f t="shared" si="0"/>
        <v>0</v>
      </c>
      <c r="AW5" s="83">
        <f t="shared" si="0"/>
        <v>0</v>
      </c>
      <c r="AX5" s="83">
        <f t="shared" si="0"/>
        <v>6.8650000000000002</v>
      </c>
      <c r="AY5" s="83">
        <f t="shared" si="14"/>
        <v>-15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81.349999999999994</v>
      </c>
      <c r="CF5" s="80">
        <f t="shared" si="5"/>
        <v>0</v>
      </c>
      <c r="CG5" s="80">
        <f t="shared" si="5"/>
        <v>0</v>
      </c>
      <c r="CH5" s="80">
        <f t="shared" si="5"/>
        <v>68.650000000000006</v>
      </c>
      <c r="CI5" s="80">
        <f t="shared" si="24"/>
        <v>150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8.1349999999999998</v>
      </c>
      <c r="DG5" s="81">
        <f t="shared" si="32"/>
        <v>-15</v>
      </c>
      <c r="DH5" s="81">
        <f t="shared" si="33"/>
        <v>0</v>
      </c>
      <c r="DI5" s="81">
        <f t="shared" si="34"/>
        <v>0</v>
      </c>
      <c r="DJ5" s="81">
        <f t="shared" si="35"/>
        <v>6.8650000000000002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-13.558</v>
      </c>
      <c r="D6" s="82">
        <v>0</v>
      </c>
      <c r="E6" s="82">
        <v>0</v>
      </c>
      <c r="F6" s="82">
        <v>0</v>
      </c>
      <c r="G6" s="82">
        <v>-13.558</v>
      </c>
      <c r="H6" s="76"/>
      <c r="I6" s="31">
        <v>4</v>
      </c>
      <c r="J6" s="82">
        <v>13.558</v>
      </c>
      <c r="K6" s="82">
        <v>0</v>
      </c>
      <c r="L6" s="82">
        <v>0</v>
      </c>
      <c r="M6" s="82">
        <v>11.442</v>
      </c>
      <c r="N6" s="82">
        <v>25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-11.442</v>
      </c>
      <c r="AG6" s="82">
        <v>0</v>
      </c>
      <c r="AH6" s="82">
        <v>0</v>
      </c>
      <c r="AI6" s="82">
        <v>-11.442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13.558</v>
      </c>
      <c r="AV6" s="83">
        <f t="shared" si="0"/>
        <v>0</v>
      </c>
      <c r="AW6" s="83">
        <f t="shared" si="0"/>
        <v>0</v>
      </c>
      <c r="AX6" s="83">
        <f t="shared" si="0"/>
        <v>11.442</v>
      </c>
      <c r="AY6" s="83">
        <f t="shared" si="14"/>
        <v>-25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135.57999999999998</v>
      </c>
      <c r="CF6" s="80">
        <f t="shared" si="5"/>
        <v>0</v>
      </c>
      <c r="CG6" s="80">
        <f t="shared" si="5"/>
        <v>0</v>
      </c>
      <c r="CH6" s="80">
        <f t="shared" si="5"/>
        <v>114.42</v>
      </c>
      <c r="CI6" s="80">
        <f t="shared" si="24"/>
        <v>250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13.558</v>
      </c>
      <c r="DG6" s="81">
        <f t="shared" si="32"/>
        <v>-25</v>
      </c>
      <c r="DH6" s="81">
        <f t="shared" si="33"/>
        <v>0</v>
      </c>
      <c r="DI6" s="81">
        <f t="shared" si="34"/>
        <v>0</v>
      </c>
      <c r="DJ6" s="81">
        <f t="shared" si="35"/>
        <v>11.442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-0.54200000000000004</v>
      </c>
      <c r="D8" s="82">
        <v>0</v>
      </c>
      <c r="E8" s="82">
        <v>0</v>
      </c>
      <c r="F8" s="82">
        <v>0</v>
      </c>
      <c r="G8" s="82">
        <v>-0.54200000000000004</v>
      </c>
      <c r="H8" s="76"/>
      <c r="I8" s="31">
        <v>6</v>
      </c>
      <c r="J8" s="82">
        <v>0.54200000000000004</v>
      </c>
      <c r="K8" s="82">
        <v>0</v>
      </c>
      <c r="L8" s="82">
        <v>0</v>
      </c>
      <c r="M8" s="82">
        <v>0.45800000000000002</v>
      </c>
      <c r="N8" s="82">
        <v>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-0.45800000000000002</v>
      </c>
      <c r="AG8" s="82">
        <v>0</v>
      </c>
      <c r="AH8" s="82">
        <v>0</v>
      </c>
      <c r="AI8" s="82">
        <v>-0.45800000000000002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0.54200000000000004</v>
      </c>
      <c r="AV8" s="83">
        <f t="shared" si="0"/>
        <v>0</v>
      </c>
      <c r="AW8" s="83">
        <f t="shared" si="0"/>
        <v>0</v>
      </c>
      <c r="AX8" s="83">
        <f t="shared" si="0"/>
        <v>0.45800000000000002</v>
      </c>
      <c r="AY8" s="83">
        <f t="shared" si="14"/>
        <v>-1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5.42</v>
      </c>
      <c r="CF8" s="80">
        <f t="shared" si="5"/>
        <v>0</v>
      </c>
      <c r="CG8" s="80">
        <f t="shared" si="5"/>
        <v>0</v>
      </c>
      <c r="CH8" s="80">
        <f t="shared" si="5"/>
        <v>4.58</v>
      </c>
      <c r="CI8" s="80">
        <f t="shared" si="24"/>
        <v>10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0.54200000000000004</v>
      </c>
      <c r="DG8" s="81">
        <f t="shared" si="32"/>
        <v>-1</v>
      </c>
      <c r="DH8" s="81">
        <f t="shared" si="33"/>
        <v>0</v>
      </c>
      <c r="DI8" s="81">
        <f t="shared" si="34"/>
        <v>0</v>
      </c>
      <c r="DJ8" s="81">
        <f t="shared" si="35"/>
        <v>0.45800000000000002</v>
      </c>
      <c r="DK8" s="84">
        <f t="shared" si="9"/>
        <v>0</v>
      </c>
    </row>
    <row r="9" spans="1:115" ht="15.75" thickBot="1">
      <c r="A9" s="76"/>
      <c r="B9" s="31">
        <v>7</v>
      </c>
      <c r="C9" s="82">
        <v>-8.6769999999999996</v>
      </c>
      <c r="D9" s="82">
        <v>0</v>
      </c>
      <c r="E9" s="82">
        <v>0</v>
      </c>
      <c r="F9" s="82">
        <v>0</v>
      </c>
      <c r="G9" s="82">
        <v>-8.6769999999999996</v>
      </c>
      <c r="H9" s="76"/>
      <c r="I9" s="31">
        <v>7</v>
      </c>
      <c r="J9" s="82">
        <v>8.6769999999999996</v>
      </c>
      <c r="K9" s="82">
        <v>0</v>
      </c>
      <c r="L9" s="82">
        <v>0</v>
      </c>
      <c r="M9" s="82">
        <v>7.3230000000000004</v>
      </c>
      <c r="N9" s="82">
        <v>16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-7.3230000000000004</v>
      </c>
      <c r="AG9" s="82">
        <v>0</v>
      </c>
      <c r="AH9" s="82">
        <v>0</v>
      </c>
      <c r="AI9" s="82">
        <v>-7.3230000000000004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8.6769999999999996</v>
      </c>
      <c r="AV9" s="83">
        <f t="shared" si="0"/>
        <v>0</v>
      </c>
      <c r="AW9" s="83">
        <f t="shared" si="0"/>
        <v>0</v>
      </c>
      <c r="AX9" s="83">
        <f t="shared" si="0"/>
        <v>7.3230000000000004</v>
      </c>
      <c r="AY9" s="83">
        <f t="shared" si="14"/>
        <v>-16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86.77</v>
      </c>
      <c r="CF9" s="80">
        <f t="shared" si="5"/>
        <v>0</v>
      </c>
      <c r="CG9" s="80">
        <f t="shared" si="5"/>
        <v>0</v>
      </c>
      <c r="CH9" s="80">
        <f t="shared" si="5"/>
        <v>73.23</v>
      </c>
      <c r="CI9" s="80">
        <f t="shared" si="24"/>
        <v>160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8.6769999999999996</v>
      </c>
      <c r="DG9" s="81">
        <f t="shared" si="32"/>
        <v>-16</v>
      </c>
      <c r="DH9" s="81">
        <f t="shared" si="33"/>
        <v>0</v>
      </c>
      <c r="DI9" s="81">
        <f t="shared" si="34"/>
        <v>0</v>
      </c>
      <c r="DJ9" s="81">
        <f t="shared" si="35"/>
        <v>7.3230000000000004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-11.388999999999999</v>
      </c>
      <c r="D10" s="82">
        <v>0</v>
      </c>
      <c r="E10" s="82">
        <v>0</v>
      </c>
      <c r="F10" s="82">
        <v>0</v>
      </c>
      <c r="G10" s="82">
        <v>-11.388999999999999</v>
      </c>
      <c r="H10" s="76"/>
      <c r="I10" s="31">
        <v>8</v>
      </c>
      <c r="J10" s="82">
        <v>11.388999999999999</v>
      </c>
      <c r="K10" s="82">
        <v>0</v>
      </c>
      <c r="L10" s="82">
        <v>0</v>
      </c>
      <c r="M10" s="82">
        <v>9.6110000000000007</v>
      </c>
      <c r="N10" s="82">
        <v>21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-9.6110000000000007</v>
      </c>
      <c r="AG10" s="82">
        <v>0</v>
      </c>
      <c r="AH10" s="82">
        <v>0</v>
      </c>
      <c r="AI10" s="82">
        <v>-9.6110000000000007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11.388999999999999</v>
      </c>
      <c r="AV10" s="83">
        <f t="shared" si="0"/>
        <v>0</v>
      </c>
      <c r="AW10" s="83">
        <f t="shared" si="0"/>
        <v>0</v>
      </c>
      <c r="AX10" s="83">
        <f t="shared" si="0"/>
        <v>9.6110000000000007</v>
      </c>
      <c r="AY10" s="83">
        <f t="shared" si="14"/>
        <v>-21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113.88999999999999</v>
      </c>
      <c r="CF10" s="80">
        <f t="shared" si="5"/>
        <v>0</v>
      </c>
      <c r="CG10" s="80">
        <f t="shared" si="5"/>
        <v>0</v>
      </c>
      <c r="CH10" s="80">
        <f t="shared" si="5"/>
        <v>96.110000000000014</v>
      </c>
      <c r="CI10" s="80">
        <f t="shared" si="24"/>
        <v>210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11.388999999999999</v>
      </c>
      <c r="DG10" s="81">
        <f t="shared" si="32"/>
        <v>-21</v>
      </c>
      <c r="DH10" s="81">
        <f t="shared" si="33"/>
        <v>0</v>
      </c>
      <c r="DI10" s="81">
        <f t="shared" si="34"/>
        <v>0</v>
      </c>
      <c r="DJ10" s="81">
        <f t="shared" si="35"/>
        <v>9.6110000000000007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</v>
      </c>
      <c r="D11" s="82">
        <v>0</v>
      </c>
      <c r="E11" s="82">
        <v>0</v>
      </c>
      <c r="F11" s="82">
        <v>0</v>
      </c>
      <c r="G11" s="82">
        <v>-1</v>
      </c>
      <c r="H11" s="76"/>
      <c r="I11" s="31">
        <v>9</v>
      </c>
      <c r="J11" s="82">
        <v>1</v>
      </c>
      <c r="K11" s="82">
        <v>0</v>
      </c>
      <c r="L11" s="82">
        <v>0</v>
      </c>
      <c r="M11" s="82">
        <v>0</v>
      </c>
      <c r="N11" s="82">
        <v>1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</v>
      </c>
      <c r="DG11" s="81">
        <f t="shared" si="32"/>
        <v>-1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-51</v>
      </c>
      <c r="D12" s="82">
        <v>0</v>
      </c>
      <c r="E12" s="82">
        <v>0</v>
      </c>
      <c r="F12" s="82">
        <v>0</v>
      </c>
      <c r="G12" s="82">
        <v>-51</v>
      </c>
      <c r="H12" s="76"/>
      <c r="I12" s="31">
        <v>10</v>
      </c>
      <c r="J12" s="82">
        <v>51</v>
      </c>
      <c r="K12" s="82">
        <v>0</v>
      </c>
      <c r="L12" s="82">
        <v>0</v>
      </c>
      <c r="M12" s="82">
        <v>0</v>
      </c>
      <c r="N12" s="82">
        <v>51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51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-51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510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510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51</v>
      </c>
      <c r="DG12" s="81">
        <f t="shared" si="32"/>
        <v>-51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-21</v>
      </c>
      <c r="D13" s="82">
        <v>0</v>
      </c>
      <c r="E13" s="82">
        <v>0</v>
      </c>
      <c r="F13" s="82">
        <v>0</v>
      </c>
      <c r="G13" s="82">
        <v>-21</v>
      </c>
      <c r="H13" s="76"/>
      <c r="I13" s="31">
        <v>11</v>
      </c>
      <c r="J13" s="82">
        <v>21</v>
      </c>
      <c r="K13" s="82">
        <v>0</v>
      </c>
      <c r="L13" s="82">
        <v>0</v>
      </c>
      <c r="M13" s="82">
        <v>0</v>
      </c>
      <c r="N13" s="82">
        <v>21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21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-21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210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210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21</v>
      </c>
      <c r="DG13" s="81">
        <f t="shared" si="32"/>
        <v>-21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-5</v>
      </c>
      <c r="D14" s="82">
        <v>0</v>
      </c>
      <c r="E14" s="82">
        <v>0</v>
      </c>
      <c r="F14" s="82">
        <v>0</v>
      </c>
      <c r="G14" s="82">
        <v>-5</v>
      </c>
      <c r="H14" s="76"/>
      <c r="I14" s="31">
        <v>12</v>
      </c>
      <c r="J14" s="82">
        <v>5</v>
      </c>
      <c r="K14" s="82">
        <v>0</v>
      </c>
      <c r="L14" s="82">
        <v>0</v>
      </c>
      <c r="M14" s="82">
        <v>0</v>
      </c>
      <c r="N14" s="82">
        <v>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5</v>
      </c>
      <c r="DG14" s="81">
        <f t="shared" si="32"/>
        <v>-5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-13.558</v>
      </c>
      <c r="D15" s="82">
        <v>0</v>
      </c>
      <c r="E15" s="82">
        <v>0</v>
      </c>
      <c r="F15" s="82">
        <v>0</v>
      </c>
      <c r="G15" s="82">
        <v>-13.558</v>
      </c>
      <c r="H15" s="76"/>
      <c r="I15" s="31">
        <v>13</v>
      </c>
      <c r="J15" s="82">
        <v>13.558</v>
      </c>
      <c r="K15" s="82">
        <v>0</v>
      </c>
      <c r="L15" s="82">
        <v>0</v>
      </c>
      <c r="M15" s="82">
        <v>11.442</v>
      </c>
      <c r="N15" s="82">
        <v>25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-11.442</v>
      </c>
      <c r="AG15" s="82">
        <v>0</v>
      </c>
      <c r="AH15" s="82">
        <v>0</v>
      </c>
      <c r="AI15" s="82">
        <v>-11.442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13.558</v>
      </c>
      <c r="AV15" s="83">
        <f t="shared" si="0"/>
        <v>0</v>
      </c>
      <c r="AW15" s="83">
        <f t="shared" si="0"/>
        <v>0</v>
      </c>
      <c r="AX15" s="83">
        <f t="shared" si="0"/>
        <v>11.442</v>
      </c>
      <c r="AY15" s="83">
        <f t="shared" si="14"/>
        <v>-25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135.57999999999998</v>
      </c>
      <c r="CF15" s="80">
        <f t="shared" si="5"/>
        <v>0</v>
      </c>
      <c r="CG15" s="80">
        <f t="shared" si="5"/>
        <v>0</v>
      </c>
      <c r="CH15" s="80">
        <f t="shared" si="5"/>
        <v>114.42</v>
      </c>
      <c r="CI15" s="80">
        <f t="shared" si="24"/>
        <v>250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13.558</v>
      </c>
      <c r="DG15" s="81">
        <f t="shared" si="32"/>
        <v>-25</v>
      </c>
      <c r="DH15" s="81">
        <f t="shared" si="33"/>
        <v>0</v>
      </c>
      <c r="DI15" s="81">
        <f t="shared" si="34"/>
        <v>0</v>
      </c>
      <c r="DJ15" s="81">
        <f t="shared" si="35"/>
        <v>11.442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-24.405000000000001</v>
      </c>
      <c r="D16" s="82">
        <v>0</v>
      </c>
      <c r="E16" s="82">
        <v>0</v>
      </c>
      <c r="F16" s="82">
        <v>0</v>
      </c>
      <c r="G16" s="82">
        <v>-24.405000000000001</v>
      </c>
      <c r="H16" s="76"/>
      <c r="I16" s="31">
        <v>14</v>
      </c>
      <c r="J16" s="82">
        <v>24.405000000000001</v>
      </c>
      <c r="K16" s="82">
        <v>0</v>
      </c>
      <c r="L16" s="82">
        <v>0</v>
      </c>
      <c r="M16" s="82">
        <v>20.594999999999999</v>
      </c>
      <c r="N16" s="82">
        <v>45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-20.594999999999999</v>
      </c>
      <c r="AG16" s="82">
        <v>0</v>
      </c>
      <c r="AH16" s="82">
        <v>0</v>
      </c>
      <c r="AI16" s="82">
        <v>-20.594999999999999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24.405000000000001</v>
      </c>
      <c r="AV16" s="83">
        <f t="shared" si="0"/>
        <v>0</v>
      </c>
      <c r="AW16" s="83">
        <f t="shared" si="0"/>
        <v>0</v>
      </c>
      <c r="AX16" s="83">
        <f t="shared" si="0"/>
        <v>20.594999999999999</v>
      </c>
      <c r="AY16" s="83">
        <f t="shared" si="14"/>
        <v>-45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244.05</v>
      </c>
      <c r="CF16" s="80">
        <f t="shared" si="5"/>
        <v>0</v>
      </c>
      <c r="CG16" s="80">
        <f t="shared" si="5"/>
        <v>0</v>
      </c>
      <c r="CH16" s="80">
        <f t="shared" si="5"/>
        <v>205.95</v>
      </c>
      <c r="CI16" s="80">
        <f t="shared" si="24"/>
        <v>450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24.405000000000001</v>
      </c>
      <c r="DG16" s="81">
        <f t="shared" si="32"/>
        <v>-45</v>
      </c>
      <c r="DH16" s="81">
        <f t="shared" si="33"/>
        <v>0</v>
      </c>
      <c r="DI16" s="81">
        <f t="shared" si="34"/>
        <v>0</v>
      </c>
      <c r="DJ16" s="81">
        <f t="shared" si="35"/>
        <v>20.594999999999999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-32.54</v>
      </c>
      <c r="D17" s="82">
        <v>0</v>
      </c>
      <c r="E17" s="82">
        <v>0</v>
      </c>
      <c r="F17" s="82">
        <v>0</v>
      </c>
      <c r="G17" s="82">
        <v>-32.54</v>
      </c>
      <c r="H17" s="76"/>
      <c r="I17" s="31">
        <v>15</v>
      </c>
      <c r="J17" s="82">
        <v>32.54</v>
      </c>
      <c r="K17" s="82">
        <v>0</v>
      </c>
      <c r="L17" s="82">
        <v>0</v>
      </c>
      <c r="M17" s="82">
        <v>27.46</v>
      </c>
      <c r="N17" s="82">
        <v>60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-27.46</v>
      </c>
      <c r="AG17" s="82">
        <v>0</v>
      </c>
      <c r="AH17" s="82">
        <v>0</v>
      </c>
      <c r="AI17" s="82">
        <v>-27.46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32.54</v>
      </c>
      <c r="AV17" s="83">
        <f t="shared" si="0"/>
        <v>0</v>
      </c>
      <c r="AW17" s="83">
        <f t="shared" si="0"/>
        <v>0</v>
      </c>
      <c r="AX17" s="83">
        <f t="shared" si="0"/>
        <v>27.46</v>
      </c>
      <c r="AY17" s="83">
        <f t="shared" si="14"/>
        <v>-60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325.39999999999998</v>
      </c>
      <c r="CF17" s="80">
        <f t="shared" si="5"/>
        <v>0</v>
      </c>
      <c r="CG17" s="80">
        <f t="shared" si="5"/>
        <v>0</v>
      </c>
      <c r="CH17" s="80">
        <f t="shared" si="5"/>
        <v>274.60000000000002</v>
      </c>
      <c r="CI17" s="80">
        <f t="shared" si="24"/>
        <v>600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32.54</v>
      </c>
      <c r="DG17" s="81">
        <f t="shared" si="32"/>
        <v>-60</v>
      </c>
      <c r="DH17" s="81">
        <f t="shared" si="33"/>
        <v>0</v>
      </c>
      <c r="DI17" s="81">
        <f t="shared" si="34"/>
        <v>0</v>
      </c>
      <c r="DJ17" s="81">
        <f t="shared" si="35"/>
        <v>27.46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-43.386000000000003</v>
      </c>
      <c r="D18" s="82">
        <v>0</v>
      </c>
      <c r="E18" s="82">
        <v>0</v>
      </c>
      <c r="F18" s="82">
        <v>0</v>
      </c>
      <c r="G18" s="82">
        <v>-43.386000000000003</v>
      </c>
      <c r="H18" s="76"/>
      <c r="I18" s="31">
        <v>16</v>
      </c>
      <c r="J18" s="82">
        <v>43.386000000000003</v>
      </c>
      <c r="K18" s="82">
        <v>0</v>
      </c>
      <c r="L18" s="82">
        <v>0</v>
      </c>
      <c r="M18" s="82">
        <v>36.613999999999997</v>
      </c>
      <c r="N18" s="82">
        <v>80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-36.613999999999997</v>
      </c>
      <c r="AG18" s="82">
        <v>0</v>
      </c>
      <c r="AH18" s="82">
        <v>0</v>
      </c>
      <c r="AI18" s="82">
        <v>-36.613999999999997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43.386000000000003</v>
      </c>
      <c r="AV18" s="83">
        <f t="shared" si="0"/>
        <v>0</v>
      </c>
      <c r="AW18" s="83">
        <f t="shared" si="0"/>
        <v>0</v>
      </c>
      <c r="AX18" s="83">
        <f t="shared" si="0"/>
        <v>36.613999999999997</v>
      </c>
      <c r="AY18" s="83">
        <f t="shared" si="14"/>
        <v>-80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433.86</v>
      </c>
      <c r="CF18" s="80">
        <f t="shared" si="5"/>
        <v>0</v>
      </c>
      <c r="CG18" s="80">
        <f t="shared" si="5"/>
        <v>0</v>
      </c>
      <c r="CH18" s="80">
        <f t="shared" si="5"/>
        <v>366.14</v>
      </c>
      <c r="CI18" s="80">
        <f t="shared" si="24"/>
        <v>800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43.386000000000003</v>
      </c>
      <c r="DG18" s="81">
        <f t="shared" si="32"/>
        <v>-80</v>
      </c>
      <c r="DH18" s="81">
        <f t="shared" si="33"/>
        <v>0</v>
      </c>
      <c r="DI18" s="81">
        <f t="shared" si="34"/>
        <v>0</v>
      </c>
      <c r="DJ18" s="81">
        <f t="shared" si="35"/>
        <v>36.613999999999997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-38.526000000000003</v>
      </c>
      <c r="D19" s="82">
        <v>0</v>
      </c>
      <c r="E19" s="82">
        <v>0</v>
      </c>
      <c r="F19" s="82">
        <v>-52.473999999999997</v>
      </c>
      <c r="G19" s="82">
        <v>-91</v>
      </c>
      <c r="H19" s="76"/>
      <c r="I19" s="31">
        <v>17</v>
      </c>
      <c r="J19" s="82">
        <v>38.526000000000003</v>
      </c>
      <c r="K19" s="82">
        <v>0</v>
      </c>
      <c r="L19" s="82">
        <v>0</v>
      </c>
      <c r="M19" s="82">
        <v>0</v>
      </c>
      <c r="N19" s="82">
        <v>38.526000000000003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52.473999999999997</v>
      </c>
      <c r="AF19" s="82">
        <v>0</v>
      </c>
      <c r="AG19" s="82">
        <v>0</v>
      </c>
      <c r="AH19" s="82">
        <v>0</v>
      </c>
      <c r="AI19" s="82">
        <v>52.473999999999997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38.526000000000003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-38.526000000000003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52.473999999999997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-52.473999999999997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385.26000000000005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385.26000000000005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524.74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524.74</v>
      </c>
      <c r="DF19" s="81">
        <f t="shared" si="31"/>
        <v>91</v>
      </c>
      <c r="DG19" s="81">
        <f t="shared" si="32"/>
        <v>-38.526000000000003</v>
      </c>
      <c r="DH19" s="81">
        <f t="shared" si="33"/>
        <v>0</v>
      </c>
      <c r="DI19" s="81">
        <f t="shared" si="34"/>
        <v>0</v>
      </c>
      <c r="DJ19" s="81">
        <f t="shared" si="35"/>
        <v>-52.473999999999997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-22.437999999999999</v>
      </c>
      <c r="D20" s="82">
        <v>0</v>
      </c>
      <c r="E20" s="82">
        <v>0</v>
      </c>
      <c r="F20" s="82">
        <v>-30.562000000000001</v>
      </c>
      <c r="G20" s="82">
        <v>-53</v>
      </c>
      <c r="H20" s="76"/>
      <c r="I20" s="31">
        <v>18</v>
      </c>
      <c r="J20" s="82">
        <v>22.437999999999999</v>
      </c>
      <c r="K20" s="82">
        <v>0</v>
      </c>
      <c r="L20" s="82">
        <v>0</v>
      </c>
      <c r="M20" s="82">
        <v>0</v>
      </c>
      <c r="N20" s="82">
        <v>22.437999999999999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30.562000000000001</v>
      </c>
      <c r="AF20" s="82">
        <v>0</v>
      </c>
      <c r="AG20" s="82">
        <v>0</v>
      </c>
      <c r="AH20" s="82">
        <v>0</v>
      </c>
      <c r="AI20" s="82">
        <v>30.562000000000001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22.437999999999999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-22.437999999999999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30.562000000000001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-30.562000000000001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224.38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224.38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305.62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305.62</v>
      </c>
      <c r="DF20" s="81">
        <f t="shared" si="31"/>
        <v>53</v>
      </c>
      <c r="DG20" s="81">
        <f t="shared" si="32"/>
        <v>-22.437999999999999</v>
      </c>
      <c r="DH20" s="81">
        <f t="shared" si="33"/>
        <v>0</v>
      </c>
      <c r="DI20" s="81">
        <f t="shared" si="34"/>
        <v>0</v>
      </c>
      <c r="DJ20" s="81">
        <f t="shared" si="35"/>
        <v>-30.562000000000001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-10.161</v>
      </c>
      <c r="D21" s="82">
        <v>0</v>
      </c>
      <c r="E21" s="82">
        <v>0</v>
      </c>
      <c r="F21" s="82">
        <v>-13.839</v>
      </c>
      <c r="G21" s="82">
        <v>-24</v>
      </c>
      <c r="H21" s="76"/>
      <c r="I21" s="31">
        <v>19</v>
      </c>
      <c r="J21" s="82">
        <v>10.161</v>
      </c>
      <c r="K21" s="82">
        <v>0</v>
      </c>
      <c r="L21" s="82">
        <v>0</v>
      </c>
      <c r="M21" s="82">
        <v>0</v>
      </c>
      <c r="N21" s="82">
        <v>10.161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13.839</v>
      </c>
      <c r="AF21" s="82">
        <v>0</v>
      </c>
      <c r="AG21" s="82">
        <v>0</v>
      </c>
      <c r="AH21" s="82">
        <v>0</v>
      </c>
      <c r="AI21" s="82">
        <v>13.839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10.161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-10.161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13.839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-13.839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101.61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101.61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138.39000000000001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138.39000000000001</v>
      </c>
      <c r="DF21" s="81">
        <f t="shared" si="31"/>
        <v>24</v>
      </c>
      <c r="DG21" s="81">
        <f t="shared" si="32"/>
        <v>-10.161</v>
      </c>
      <c r="DH21" s="81">
        <f t="shared" si="33"/>
        <v>0</v>
      </c>
      <c r="DI21" s="81">
        <f t="shared" si="34"/>
        <v>0</v>
      </c>
      <c r="DJ21" s="81">
        <f t="shared" si="35"/>
        <v>-13.839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4.5940000000000003</v>
      </c>
      <c r="N59" s="82">
        <v>4.5940000000000003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-4.5940000000000003</v>
      </c>
      <c r="AG59" s="82">
        <v>0</v>
      </c>
      <c r="AH59" s="82">
        <v>0</v>
      </c>
      <c r="AI59" s="82">
        <v>-4.5940000000000003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4.5940000000000003</v>
      </c>
      <c r="AY59" s="83">
        <f t="shared" si="14"/>
        <v>-4.5940000000000003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45.940000000000005</v>
      </c>
      <c r="CI59" s="80">
        <f t="shared" si="24"/>
        <v>45.940000000000005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-4.5940000000000003</v>
      </c>
      <c r="DH59" s="81">
        <f t="shared" si="33"/>
        <v>0</v>
      </c>
      <c r="DI59" s="81">
        <f t="shared" si="34"/>
        <v>0</v>
      </c>
      <c r="DJ59" s="81">
        <f t="shared" si="35"/>
        <v>4.5940000000000003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37</v>
      </c>
      <c r="N60" s="82">
        <v>37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-37</v>
      </c>
      <c r="AG60" s="82">
        <v>0</v>
      </c>
      <c r="AH60" s="82">
        <v>0</v>
      </c>
      <c r="AI60" s="82">
        <v>-37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37</v>
      </c>
      <c r="AY60" s="83">
        <f t="shared" si="14"/>
        <v>-37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370</v>
      </c>
      <c r="CI60" s="80">
        <f t="shared" si="24"/>
        <v>370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-37</v>
      </c>
      <c r="DH60" s="81">
        <f t="shared" si="33"/>
        <v>0</v>
      </c>
      <c r="DI60" s="81">
        <f t="shared" si="34"/>
        <v>0</v>
      </c>
      <c r="DJ60" s="81">
        <f t="shared" si="35"/>
        <v>37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2</v>
      </c>
      <c r="N61" s="82">
        <v>2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-2</v>
      </c>
      <c r="AG61" s="82">
        <v>0</v>
      </c>
      <c r="AH61" s="82">
        <v>0</v>
      </c>
      <c r="AI61" s="82">
        <v>-2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2</v>
      </c>
      <c r="AY61" s="83">
        <f t="shared" si="14"/>
        <v>-2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20</v>
      </c>
      <c r="CI61" s="80">
        <f t="shared" si="24"/>
        <v>20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-2</v>
      </c>
      <c r="DH61" s="81">
        <f t="shared" si="33"/>
        <v>0</v>
      </c>
      <c r="DI61" s="81">
        <f t="shared" si="34"/>
        <v>0</v>
      </c>
      <c r="DJ61" s="81">
        <f t="shared" si="35"/>
        <v>2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-5</v>
      </c>
      <c r="N88" s="82">
        <v>-5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5</v>
      </c>
      <c r="AG88" s="82">
        <v>0</v>
      </c>
      <c r="AH88" s="82">
        <v>0</v>
      </c>
      <c r="AI88" s="82">
        <v>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5</v>
      </c>
      <c r="BR88" s="83">
        <f t="shared" si="47"/>
        <v>0</v>
      </c>
      <c r="BS88" s="83">
        <f t="shared" si="47"/>
        <v>0</v>
      </c>
      <c r="BT88" s="83">
        <f t="shared" si="48"/>
        <v>-5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50</v>
      </c>
      <c r="DB88" s="80">
        <f t="shared" si="57"/>
        <v>0</v>
      </c>
      <c r="DC88" s="80">
        <f t="shared" si="57"/>
        <v>0</v>
      </c>
      <c r="DD88" s="80">
        <f t="shared" si="58"/>
        <v>50</v>
      </c>
      <c r="DF88" s="81">
        <f t="shared" si="59"/>
        <v>0</v>
      </c>
      <c r="DG88" s="81">
        <f t="shared" si="60"/>
        <v>5</v>
      </c>
      <c r="DH88" s="81">
        <f t="shared" si="61"/>
        <v>0</v>
      </c>
      <c r="DI88" s="81">
        <f t="shared" si="62"/>
        <v>0</v>
      </c>
      <c r="DJ88" s="81">
        <f t="shared" si="63"/>
        <v>-5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-35</v>
      </c>
      <c r="N89" s="82">
        <v>-35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35</v>
      </c>
      <c r="AG89" s="82">
        <v>0</v>
      </c>
      <c r="AH89" s="82">
        <v>0</v>
      </c>
      <c r="AI89" s="82">
        <v>35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35</v>
      </c>
      <c r="BR89" s="83">
        <f t="shared" si="47"/>
        <v>0</v>
      </c>
      <c r="BS89" s="83">
        <f t="shared" si="47"/>
        <v>0</v>
      </c>
      <c r="BT89" s="83">
        <f t="shared" si="48"/>
        <v>-35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350</v>
      </c>
      <c r="DB89" s="80">
        <f t="shared" si="57"/>
        <v>0</v>
      </c>
      <c r="DC89" s="80">
        <f t="shared" si="57"/>
        <v>0</v>
      </c>
      <c r="DD89" s="80">
        <f t="shared" si="58"/>
        <v>350</v>
      </c>
      <c r="DF89" s="81">
        <f t="shared" si="59"/>
        <v>0</v>
      </c>
      <c r="DG89" s="81">
        <f t="shared" si="60"/>
        <v>35</v>
      </c>
      <c r="DH89" s="81">
        <f t="shared" si="61"/>
        <v>0</v>
      </c>
      <c r="DI89" s="81">
        <f t="shared" si="62"/>
        <v>0</v>
      </c>
      <c r="DJ89" s="81">
        <f t="shared" si="63"/>
        <v>-35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-14.404</v>
      </c>
      <c r="N90" s="82">
        <v>-14.404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14.404</v>
      </c>
      <c r="AG90" s="82">
        <v>0</v>
      </c>
      <c r="AH90" s="82">
        <v>0</v>
      </c>
      <c r="AI90" s="82">
        <v>14.404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14.404</v>
      </c>
      <c r="BR90" s="83">
        <f t="shared" si="47"/>
        <v>0</v>
      </c>
      <c r="BS90" s="83">
        <f t="shared" si="47"/>
        <v>0</v>
      </c>
      <c r="BT90" s="83">
        <f t="shared" si="48"/>
        <v>-14.404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144.04</v>
      </c>
      <c r="DB90" s="80">
        <f t="shared" si="57"/>
        <v>0</v>
      </c>
      <c r="DC90" s="80">
        <f t="shared" si="57"/>
        <v>0</v>
      </c>
      <c r="DD90" s="80">
        <f t="shared" si="58"/>
        <v>144.04</v>
      </c>
      <c r="DF90" s="81">
        <f t="shared" si="59"/>
        <v>0</v>
      </c>
      <c r="DG90" s="81">
        <f t="shared" si="60"/>
        <v>14.404</v>
      </c>
      <c r="DH90" s="81">
        <f t="shared" si="61"/>
        <v>0</v>
      </c>
      <c r="DI90" s="81">
        <f t="shared" si="62"/>
        <v>0</v>
      </c>
      <c r="DJ90" s="81">
        <f t="shared" si="63"/>
        <v>-14.404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-51.521000000000001</v>
      </c>
      <c r="D93" s="82">
        <v>0</v>
      </c>
      <c r="E93" s="82">
        <v>0</v>
      </c>
      <c r="F93" s="82">
        <v>0</v>
      </c>
      <c r="G93" s="82">
        <v>-51.521000000000001</v>
      </c>
      <c r="H93" s="76"/>
      <c r="I93" s="31">
        <v>91</v>
      </c>
      <c r="J93" s="82">
        <v>51.521000000000001</v>
      </c>
      <c r="K93" s="82">
        <v>0</v>
      </c>
      <c r="L93" s="82">
        <v>0</v>
      </c>
      <c r="M93" s="82">
        <v>43.478999999999999</v>
      </c>
      <c r="N93" s="82">
        <v>95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-43.478999999999999</v>
      </c>
      <c r="AG93" s="82">
        <v>0</v>
      </c>
      <c r="AH93" s="82">
        <v>0</v>
      </c>
      <c r="AI93" s="82">
        <v>-43.478999999999999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51.521000000000001</v>
      </c>
      <c r="AV93" s="83">
        <f t="shared" si="41"/>
        <v>0</v>
      </c>
      <c r="AW93" s="83">
        <f t="shared" si="41"/>
        <v>0</v>
      </c>
      <c r="AX93" s="83">
        <f t="shared" si="41"/>
        <v>43.478999999999999</v>
      </c>
      <c r="AY93" s="83">
        <f t="shared" si="42"/>
        <v>-95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515.21</v>
      </c>
      <c r="CF93" s="80">
        <f t="shared" si="51"/>
        <v>0</v>
      </c>
      <c r="CG93" s="80">
        <f t="shared" si="51"/>
        <v>0</v>
      </c>
      <c r="CH93" s="80">
        <f t="shared" si="51"/>
        <v>434.78999999999996</v>
      </c>
      <c r="CI93" s="80">
        <f t="shared" si="52"/>
        <v>950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51.521000000000001</v>
      </c>
      <c r="DG93" s="81">
        <f t="shared" si="60"/>
        <v>-95</v>
      </c>
      <c r="DH93" s="81">
        <f t="shared" si="61"/>
        <v>0</v>
      </c>
      <c r="DI93" s="81">
        <f t="shared" si="62"/>
        <v>0</v>
      </c>
      <c r="DJ93" s="81">
        <f t="shared" si="63"/>
        <v>43.478999999999999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-29.827999999999999</v>
      </c>
      <c r="D94" s="82">
        <v>0</v>
      </c>
      <c r="E94" s="82">
        <v>0</v>
      </c>
      <c r="F94" s="82">
        <v>0</v>
      </c>
      <c r="G94" s="82">
        <v>-29.827999999999999</v>
      </c>
      <c r="H94" s="76"/>
      <c r="I94" s="31">
        <v>92</v>
      </c>
      <c r="J94" s="82">
        <v>29.827999999999999</v>
      </c>
      <c r="K94" s="82">
        <v>0</v>
      </c>
      <c r="L94" s="82">
        <v>0</v>
      </c>
      <c r="M94" s="82">
        <v>25.172000000000001</v>
      </c>
      <c r="N94" s="82">
        <v>55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-25.172000000000001</v>
      </c>
      <c r="AG94" s="82">
        <v>0</v>
      </c>
      <c r="AH94" s="82">
        <v>0</v>
      </c>
      <c r="AI94" s="82">
        <v>-25.172000000000001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29.827999999999999</v>
      </c>
      <c r="AV94" s="83">
        <f t="shared" si="41"/>
        <v>0</v>
      </c>
      <c r="AW94" s="83">
        <f t="shared" si="41"/>
        <v>0</v>
      </c>
      <c r="AX94" s="83">
        <f t="shared" si="41"/>
        <v>25.172000000000001</v>
      </c>
      <c r="AY94" s="83">
        <f t="shared" si="42"/>
        <v>-55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298.27999999999997</v>
      </c>
      <c r="CF94" s="80">
        <f t="shared" si="51"/>
        <v>0</v>
      </c>
      <c r="CG94" s="80">
        <f t="shared" si="51"/>
        <v>0</v>
      </c>
      <c r="CH94" s="80">
        <f t="shared" si="51"/>
        <v>251.72</v>
      </c>
      <c r="CI94" s="80">
        <f t="shared" si="52"/>
        <v>550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29.827999999999999</v>
      </c>
      <c r="DG94" s="81">
        <f t="shared" si="60"/>
        <v>-55</v>
      </c>
      <c r="DH94" s="81">
        <f t="shared" si="61"/>
        <v>0</v>
      </c>
      <c r="DI94" s="81">
        <f t="shared" si="62"/>
        <v>0</v>
      </c>
      <c r="DJ94" s="81">
        <f t="shared" si="63"/>
        <v>25.172000000000001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-10.847</v>
      </c>
      <c r="D95" s="82">
        <v>0</v>
      </c>
      <c r="E95" s="82">
        <v>0</v>
      </c>
      <c r="F95" s="82">
        <v>0</v>
      </c>
      <c r="G95" s="82">
        <v>-10.847</v>
      </c>
      <c r="H95" s="76"/>
      <c r="I95" s="31">
        <v>93</v>
      </c>
      <c r="J95" s="82">
        <v>10.847</v>
      </c>
      <c r="K95" s="82">
        <v>0</v>
      </c>
      <c r="L95" s="82">
        <v>0</v>
      </c>
      <c r="M95" s="82">
        <v>9.1530000000000005</v>
      </c>
      <c r="N95" s="82">
        <v>20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-9.1530000000000005</v>
      </c>
      <c r="AG95" s="82">
        <v>0</v>
      </c>
      <c r="AH95" s="82">
        <v>0</v>
      </c>
      <c r="AI95" s="82">
        <v>-9.1530000000000005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10.847</v>
      </c>
      <c r="AV95" s="83">
        <f t="shared" si="41"/>
        <v>0</v>
      </c>
      <c r="AW95" s="83">
        <f t="shared" si="41"/>
        <v>0</v>
      </c>
      <c r="AX95" s="83">
        <f t="shared" si="41"/>
        <v>9.1530000000000005</v>
      </c>
      <c r="AY95" s="83">
        <f t="shared" si="42"/>
        <v>-20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108.47</v>
      </c>
      <c r="CF95" s="80">
        <f t="shared" si="51"/>
        <v>0</v>
      </c>
      <c r="CG95" s="80">
        <f t="shared" si="51"/>
        <v>0</v>
      </c>
      <c r="CH95" s="80">
        <f t="shared" si="51"/>
        <v>91.53</v>
      </c>
      <c r="CI95" s="80">
        <f t="shared" si="52"/>
        <v>200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10.847</v>
      </c>
      <c r="DG95" s="81">
        <f t="shared" si="60"/>
        <v>-20</v>
      </c>
      <c r="DH95" s="81">
        <f t="shared" si="61"/>
        <v>0</v>
      </c>
      <c r="DI95" s="81">
        <f t="shared" si="62"/>
        <v>0</v>
      </c>
      <c r="DJ95" s="81">
        <f t="shared" si="63"/>
        <v>9.1530000000000005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0.10005574999999998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6.3874E-2</v>
      </c>
      <c r="AY99" s="87">
        <f t="shared" si="65"/>
        <v>-0.16392975000000001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2.4218750000000001E-2</v>
      </c>
      <c r="BQ99" s="87">
        <f t="shared" ref="BQ99:BT99" si="68">SUM(BQ3:BQ98)/4000</f>
        <v>1.3600999999999999E-2</v>
      </c>
      <c r="BR99" s="87">
        <f t="shared" si="68"/>
        <v>0</v>
      </c>
      <c r="BS99" s="87">
        <f t="shared" si="68"/>
        <v>0</v>
      </c>
      <c r="BT99" s="87">
        <f t="shared" si="68"/>
        <v>-3.7819749999999999E-2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0.10005575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6.3874E-2</v>
      </c>
      <c r="CI99" s="89">
        <f t="shared" si="70"/>
        <v>0.16392974999999999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2.4218750000000001E-2</v>
      </c>
      <c r="DA99" s="89">
        <f t="shared" ref="DA99:DD99" si="73">SUM(DA3:DA98)/40000</f>
        <v>1.3600999999999999E-2</v>
      </c>
      <c r="DB99" s="89">
        <f t="shared" si="73"/>
        <v>0</v>
      </c>
      <c r="DC99" s="89">
        <f t="shared" si="73"/>
        <v>0</v>
      </c>
      <c r="DD99" s="89">
        <f t="shared" si="73"/>
        <v>3.7819749999999999E-2</v>
      </c>
      <c r="DE99" s="86"/>
      <c r="DF99" s="81">
        <f t="shared" si="59"/>
        <v>0.12427449999999998</v>
      </c>
      <c r="DG99" s="81">
        <f t="shared" si="60"/>
        <v>-0.15032875000000001</v>
      </c>
      <c r="DH99" s="81">
        <f t="shared" si="61"/>
        <v>0</v>
      </c>
      <c r="DI99" s="81">
        <f t="shared" si="62"/>
        <v>0</v>
      </c>
      <c r="DJ99" s="81">
        <f t="shared" si="63"/>
        <v>2.6054250000000001E-2</v>
      </c>
      <c r="DK99" s="84">
        <f>SUM(DF99:DJ99)</f>
        <v>-2.7755575615628914E-17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663.963077</v>
      </c>
      <c r="I3" s="177">
        <f ca="1">INDIRECT("BRPL_EOD!" &amp; $V$3 &amp; X3)</f>
        <v>493.85</v>
      </c>
      <c r="J3" s="175">
        <f ca="1">INDIRECT("BYPL_EOD!" &amp; $V$3 &amp; X3)</f>
        <v>158.29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663.95999999999992</v>
      </c>
      <c r="N3" s="174">
        <f ca="1">INDIRECT("BRPL_ISGS_exbus!" &amp; $V$3 &amp; X3)</f>
        <v>493.85228865662094</v>
      </c>
      <c r="O3" s="175">
        <f ca="1">INDIRECT("BYPL_ISGS_exbus!" &amp; $V$3 &amp; X3)</f>
        <v>158.29073356577206</v>
      </c>
      <c r="P3" s="175">
        <f ca="1">INDIRECT("TPDDL_ISGS_exbus!" &amp; $V$3 &amp; X3)</f>
        <v>9.0300418478673414</v>
      </c>
      <c r="Q3" s="175">
        <f ca="1">INDIRECT("NDMC_ISGS_exbus!" &amp; $V$3 &amp; X3)</f>
        <v>2.7900129297397438</v>
      </c>
      <c r="R3" s="176">
        <f ca="1">SUM(N3:Q3)</f>
        <v>663.96307700000011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663.963077</v>
      </c>
      <c r="I4" s="182">
        <f t="shared" ref="I4:I67" ca="1" si="5">INDIRECT("BRPL_EOD!" &amp; $V$3 &amp; X4)</f>
        <v>493.85</v>
      </c>
      <c r="J4" s="179">
        <f t="shared" ref="J4:J67" ca="1" si="6">INDIRECT("BYPL_EOD!" &amp; $V$3 &amp; X4)</f>
        <v>158.29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663.95999999999992</v>
      </c>
      <c r="N4" s="178">
        <f t="shared" ref="N4:N67" ca="1" si="10">INDIRECT("BRPL_ISGS_exbus!" &amp; $V$3 &amp; X4)</f>
        <v>493.85228865662094</v>
      </c>
      <c r="O4" s="179">
        <f t="shared" ref="O4:O67" ca="1" si="11">INDIRECT("BYPL_ISGS_exbus!" &amp; $V$3 &amp; X4)</f>
        <v>158.29073356577206</v>
      </c>
      <c r="P4" s="179">
        <f t="shared" ref="P4:P67" ca="1" si="12">INDIRECT("TPDDL_ISGS_exbus!" &amp; $V$3 &amp; X4)</f>
        <v>9.0300418478673414</v>
      </c>
      <c r="Q4" s="179">
        <f t="shared" ref="Q4:Q67" ca="1" si="13">INDIRECT("NDMC_ISGS_exbus!" &amp; $V$3 &amp; X4)</f>
        <v>2.7900129297397438</v>
      </c>
      <c r="R4" s="180">
        <f t="shared" ref="R4:R67" ca="1" si="14">SUM(N4:Q4)</f>
        <v>663.96307700000011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663.963077</v>
      </c>
      <c r="I5" s="182">
        <f t="shared" ca="1" si="5"/>
        <v>493.85</v>
      </c>
      <c r="J5" s="179">
        <f t="shared" ca="1" si="6"/>
        <v>158.29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663.95999999999992</v>
      </c>
      <c r="N5" s="178">
        <f t="shared" ca="1" si="10"/>
        <v>493.85228865662094</v>
      </c>
      <c r="O5" s="179">
        <f t="shared" ca="1" si="11"/>
        <v>158.29073356577206</v>
      </c>
      <c r="P5" s="179">
        <f t="shared" ca="1" si="12"/>
        <v>9.0300418478673414</v>
      </c>
      <c r="Q5" s="179">
        <f t="shared" ca="1" si="13"/>
        <v>2.7900129297397438</v>
      </c>
      <c r="R5" s="180">
        <f t="shared" ca="1" si="14"/>
        <v>663.96307700000011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663.963077</v>
      </c>
      <c r="I6" s="182">
        <f t="shared" ca="1" si="5"/>
        <v>493.85</v>
      </c>
      <c r="J6" s="179">
        <f t="shared" ca="1" si="6"/>
        <v>158.29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663.95999999999992</v>
      </c>
      <c r="N6" s="178">
        <f t="shared" ca="1" si="10"/>
        <v>493.85228865662094</v>
      </c>
      <c r="O6" s="179">
        <f t="shared" ca="1" si="11"/>
        <v>158.29073356577206</v>
      </c>
      <c r="P6" s="179">
        <f t="shared" ca="1" si="12"/>
        <v>9.0300418478673414</v>
      </c>
      <c r="Q6" s="179">
        <f t="shared" ca="1" si="13"/>
        <v>2.7900129297397438</v>
      </c>
      <c r="R6" s="180">
        <f t="shared" ca="1" si="14"/>
        <v>663.96307700000011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663.963077</v>
      </c>
      <c r="I7" s="182">
        <f t="shared" ca="1" si="5"/>
        <v>493.85</v>
      </c>
      <c r="J7" s="179">
        <f t="shared" ca="1" si="6"/>
        <v>158.29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663.95999999999992</v>
      </c>
      <c r="N7" s="178">
        <f t="shared" ca="1" si="10"/>
        <v>493.85228865662094</v>
      </c>
      <c r="O7" s="179">
        <f t="shared" ca="1" si="11"/>
        <v>158.29073356577206</v>
      </c>
      <c r="P7" s="179">
        <f t="shared" ca="1" si="12"/>
        <v>9.0300418478673414</v>
      </c>
      <c r="Q7" s="179">
        <f t="shared" ca="1" si="13"/>
        <v>2.7900129297397438</v>
      </c>
      <c r="R7" s="180">
        <f t="shared" ca="1" si="14"/>
        <v>663.96307700000011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663.963077</v>
      </c>
      <c r="I8" s="182">
        <f t="shared" ca="1" si="5"/>
        <v>493.85</v>
      </c>
      <c r="J8" s="179">
        <f t="shared" ca="1" si="6"/>
        <v>158.29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663.95999999999992</v>
      </c>
      <c r="N8" s="178">
        <f t="shared" ca="1" si="10"/>
        <v>493.85228865662094</v>
      </c>
      <c r="O8" s="179">
        <f t="shared" ca="1" si="11"/>
        <v>158.29073356577206</v>
      </c>
      <c r="P8" s="179">
        <f t="shared" ca="1" si="12"/>
        <v>9.0300418478673414</v>
      </c>
      <c r="Q8" s="179">
        <f t="shared" ca="1" si="13"/>
        <v>2.7900129297397438</v>
      </c>
      <c r="R8" s="180">
        <f t="shared" ca="1" si="14"/>
        <v>663.96307700000011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663.963077</v>
      </c>
      <c r="I9" s="182">
        <f t="shared" ca="1" si="5"/>
        <v>493.85</v>
      </c>
      <c r="J9" s="179">
        <f t="shared" ca="1" si="6"/>
        <v>158.29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663.95999999999992</v>
      </c>
      <c r="N9" s="178">
        <f t="shared" ca="1" si="10"/>
        <v>493.85228865662094</v>
      </c>
      <c r="O9" s="179">
        <f t="shared" ca="1" si="11"/>
        <v>158.29073356577206</v>
      </c>
      <c r="P9" s="179">
        <f t="shared" ca="1" si="12"/>
        <v>9.0300418478673414</v>
      </c>
      <c r="Q9" s="179">
        <f t="shared" ca="1" si="13"/>
        <v>2.7900129297397438</v>
      </c>
      <c r="R9" s="180">
        <f t="shared" ca="1" si="14"/>
        <v>663.96307700000011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663.963077</v>
      </c>
      <c r="I10" s="182">
        <f t="shared" ca="1" si="5"/>
        <v>493.85</v>
      </c>
      <c r="J10" s="179">
        <f t="shared" ca="1" si="6"/>
        <v>158.29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663.95999999999992</v>
      </c>
      <c r="N10" s="178">
        <f t="shared" ca="1" si="10"/>
        <v>493.85228865662094</v>
      </c>
      <c r="O10" s="179">
        <f t="shared" ca="1" si="11"/>
        <v>158.29073356577206</v>
      </c>
      <c r="P10" s="179">
        <f t="shared" ca="1" si="12"/>
        <v>9.0300418478673414</v>
      </c>
      <c r="Q10" s="179">
        <f t="shared" ca="1" si="13"/>
        <v>2.7900129297397438</v>
      </c>
      <c r="R10" s="180">
        <f t="shared" ca="1" si="14"/>
        <v>663.96307700000011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688.11594700000001</v>
      </c>
      <c r="H11" s="181">
        <f t="shared" ca="1" si="2"/>
        <v>663.963077</v>
      </c>
      <c r="I11" s="182">
        <f t="shared" ca="1" si="5"/>
        <v>493.85</v>
      </c>
      <c r="J11" s="179">
        <f t="shared" ca="1" si="6"/>
        <v>158.29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663.95999999999992</v>
      </c>
      <c r="N11" s="178">
        <f t="shared" ca="1" si="10"/>
        <v>493.85228865662094</v>
      </c>
      <c r="O11" s="179">
        <f t="shared" ca="1" si="11"/>
        <v>158.29073356577206</v>
      </c>
      <c r="P11" s="179">
        <f t="shared" ca="1" si="12"/>
        <v>9.0300418478673414</v>
      </c>
      <c r="Q11" s="179">
        <f t="shared" ca="1" si="13"/>
        <v>2.7900129297397438</v>
      </c>
      <c r="R11" s="180">
        <f t="shared" ca="1" si="14"/>
        <v>663.96307700000011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688.11594700000001</v>
      </c>
      <c r="H12" s="181">
        <f t="shared" ca="1" si="2"/>
        <v>663.963077</v>
      </c>
      <c r="I12" s="182">
        <f t="shared" ca="1" si="5"/>
        <v>493.85</v>
      </c>
      <c r="J12" s="179">
        <f t="shared" ca="1" si="6"/>
        <v>158.29</v>
      </c>
      <c r="K12" s="179">
        <f t="shared" ca="1" si="7"/>
        <v>9.0299999999999994</v>
      </c>
      <c r="L12" s="179">
        <f t="shared" ca="1" si="8"/>
        <v>2.79</v>
      </c>
      <c r="M12" s="180">
        <f t="shared" ca="1" si="9"/>
        <v>663.95999999999992</v>
      </c>
      <c r="N12" s="178">
        <f t="shared" ca="1" si="10"/>
        <v>493.85228865662094</v>
      </c>
      <c r="O12" s="179">
        <f t="shared" ca="1" si="11"/>
        <v>158.29073356577206</v>
      </c>
      <c r="P12" s="179">
        <f t="shared" ca="1" si="12"/>
        <v>9.0300418478673414</v>
      </c>
      <c r="Q12" s="179">
        <f t="shared" ca="1" si="13"/>
        <v>2.7900129297397438</v>
      </c>
      <c r="R12" s="180">
        <f t="shared" ca="1" si="14"/>
        <v>663.96307700000011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688.11594700000001</v>
      </c>
      <c r="H13" s="181">
        <f t="shared" ca="1" si="2"/>
        <v>663.963077</v>
      </c>
      <c r="I13" s="182">
        <f t="shared" ca="1" si="5"/>
        <v>493.85</v>
      </c>
      <c r="J13" s="179">
        <f t="shared" ca="1" si="6"/>
        <v>158.29</v>
      </c>
      <c r="K13" s="179">
        <f t="shared" ca="1" si="7"/>
        <v>9.0299999999999994</v>
      </c>
      <c r="L13" s="179">
        <f t="shared" ca="1" si="8"/>
        <v>2.79</v>
      </c>
      <c r="M13" s="180">
        <f t="shared" ca="1" si="9"/>
        <v>663.95999999999992</v>
      </c>
      <c r="N13" s="178">
        <f t="shared" ca="1" si="10"/>
        <v>493.85228865662094</v>
      </c>
      <c r="O13" s="179">
        <f t="shared" ca="1" si="11"/>
        <v>158.29073356577206</v>
      </c>
      <c r="P13" s="179">
        <f t="shared" ca="1" si="12"/>
        <v>9.0300418478673414</v>
      </c>
      <c r="Q13" s="179">
        <f t="shared" ca="1" si="13"/>
        <v>2.7900129297397438</v>
      </c>
      <c r="R13" s="180">
        <f t="shared" ca="1" si="14"/>
        <v>663.96307700000011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688.11594700000001</v>
      </c>
      <c r="H14" s="181">
        <f t="shared" ca="1" si="2"/>
        <v>663.963077</v>
      </c>
      <c r="I14" s="182">
        <f t="shared" ca="1" si="5"/>
        <v>493.85</v>
      </c>
      <c r="J14" s="179">
        <f t="shared" ca="1" si="6"/>
        <v>158.29</v>
      </c>
      <c r="K14" s="179">
        <f t="shared" ca="1" si="7"/>
        <v>9.0299999999999994</v>
      </c>
      <c r="L14" s="179">
        <f t="shared" ca="1" si="8"/>
        <v>2.79</v>
      </c>
      <c r="M14" s="180">
        <f t="shared" ca="1" si="9"/>
        <v>663.95999999999992</v>
      </c>
      <c r="N14" s="178">
        <f t="shared" ca="1" si="10"/>
        <v>493.85228865662094</v>
      </c>
      <c r="O14" s="179">
        <f t="shared" ca="1" si="11"/>
        <v>158.29073356577206</v>
      </c>
      <c r="P14" s="179">
        <f t="shared" ca="1" si="12"/>
        <v>9.0300418478673414</v>
      </c>
      <c r="Q14" s="179">
        <f t="shared" ca="1" si="13"/>
        <v>2.7900129297397438</v>
      </c>
      <c r="R14" s="180">
        <f t="shared" ca="1" si="14"/>
        <v>663.96307700000011</v>
      </c>
      <c r="W14" s="46"/>
      <c r="X14" s="46">
        <v>14</v>
      </c>
    </row>
    <row r="15" spans="1:24">
      <c r="A15" s="61" t="s">
        <v>57</v>
      </c>
      <c r="B15" s="173">
        <f t="shared" ca="1" si="3"/>
        <v>685.71594700000003</v>
      </c>
      <c r="C15" s="178">
        <f t="shared" ca="1" si="4"/>
        <v>510.04528254807997</v>
      </c>
      <c r="D15" s="179">
        <f t="shared" ca="1" si="0"/>
        <v>163.44265596212065</v>
      </c>
      <c r="E15" s="179">
        <f t="shared" ca="1" si="0"/>
        <v>9.318203856350614</v>
      </c>
      <c r="F15" s="180">
        <f t="shared" ca="1" si="0"/>
        <v>2.9098046334488941</v>
      </c>
      <c r="G15" s="181">
        <f t="shared" ca="1" si="1"/>
        <v>683.33989999999994</v>
      </c>
      <c r="H15" s="181">
        <f t="shared" ca="1" si="2"/>
        <v>659.35467000000006</v>
      </c>
      <c r="I15" s="182">
        <f t="shared" ca="1" si="5"/>
        <v>492.13</v>
      </c>
      <c r="J15" s="179">
        <f t="shared" ca="1" si="6"/>
        <v>157.74</v>
      </c>
      <c r="K15" s="179">
        <f t="shared" ca="1" si="7"/>
        <v>9</v>
      </c>
      <c r="L15" s="179">
        <f t="shared" ca="1" si="8"/>
        <v>0.48</v>
      </c>
      <c r="M15" s="180">
        <f t="shared" ca="1" si="9"/>
        <v>659.35</v>
      </c>
      <c r="N15" s="178">
        <f t="shared" ca="1" si="10"/>
        <v>492.13348562538869</v>
      </c>
      <c r="O15" s="179">
        <f t="shared" ca="1" si="11"/>
        <v>157.74111723030259</v>
      </c>
      <c r="P15" s="179">
        <f t="shared" ca="1" si="12"/>
        <v>9.000063744596952</v>
      </c>
      <c r="Q15" s="179">
        <f t="shared" ca="1" si="13"/>
        <v>0.48000339971183742</v>
      </c>
      <c r="R15" s="180">
        <f t="shared" ca="1" si="14"/>
        <v>659.35466999999994</v>
      </c>
      <c r="W15" s="46"/>
      <c r="X15" s="46">
        <v>15</v>
      </c>
    </row>
    <row r="16" spans="1:24">
      <c r="A16" s="61" t="s">
        <v>58</v>
      </c>
      <c r="B16" s="173">
        <f t="shared" ca="1" si="3"/>
        <v>685.71594700000003</v>
      </c>
      <c r="C16" s="178">
        <f t="shared" ca="1" si="4"/>
        <v>510.04528254807997</v>
      </c>
      <c r="D16" s="179">
        <f t="shared" ca="1" si="0"/>
        <v>163.44265596212065</v>
      </c>
      <c r="E16" s="179">
        <f t="shared" ca="1" si="0"/>
        <v>9.318203856350614</v>
      </c>
      <c r="F16" s="180">
        <f t="shared" ca="1" si="0"/>
        <v>2.9098046334488941</v>
      </c>
      <c r="G16" s="181">
        <f t="shared" ca="1" si="1"/>
        <v>683.33989999999994</v>
      </c>
      <c r="H16" s="181">
        <f t="shared" ca="1" si="2"/>
        <v>659.35467000000006</v>
      </c>
      <c r="I16" s="182">
        <f t="shared" ca="1" si="5"/>
        <v>492.13</v>
      </c>
      <c r="J16" s="179">
        <f t="shared" ca="1" si="6"/>
        <v>157.74</v>
      </c>
      <c r="K16" s="179">
        <f t="shared" ca="1" si="7"/>
        <v>9</v>
      </c>
      <c r="L16" s="179">
        <f t="shared" ca="1" si="8"/>
        <v>0.48</v>
      </c>
      <c r="M16" s="180">
        <f t="shared" ca="1" si="9"/>
        <v>659.35</v>
      </c>
      <c r="N16" s="178">
        <f t="shared" ca="1" si="10"/>
        <v>492.13348562538869</v>
      </c>
      <c r="O16" s="179">
        <f t="shared" ca="1" si="11"/>
        <v>157.74111723030259</v>
      </c>
      <c r="P16" s="179">
        <f t="shared" ca="1" si="12"/>
        <v>9.000063744596952</v>
      </c>
      <c r="Q16" s="179">
        <f t="shared" ca="1" si="13"/>
        <v>0.48000339971183742</v>
      </c>
      <c r="R16" s="180">
        <f t="shared" ca="1" si="14"/>
        <v>659.35466999999994</v>
      </c>
      <c r="W16" s="46"/>
      <c r="X16" s="46">
        <v>16</v>
      </c>
    </row>
    <row r="17" spans="1:24">
      <c r="A17" s="61" t="s">
        <v>59</v>
      </c>
      <c r="B17" s="173">
        <f t="shared" ca="1" si="3"/>
        <v>685.71594700000003</v>
      </c>
      <c r="C17" s="178">
        <f t="shared" ca="1" si="4"/>
        <v>510.04528254807997</v>
      </c>
      <c r="D17" s="179">
        <f t="shared" ca="1" si="0"/>
        <v>163.44265596212065</v>
      </c>
      <c r="E17" s="179">
        <f t="shared" ca="1" si="0"/>
        <v>9.318203856350614</v>
      </c>
      <c r="F17" s="180">
        <f t="shared" ca="1" si="0"/>
        <v>2.9098046334488941</v>
      </c>
      <c r="G17" s="181">
        <f t="shared" ca="1" si="1"/>
        <v>683.33989999999994</v>
      </c>
      <c r="H17" s="181">
        <f t="shared" ca="1" si="2"/>
        <v>659.35467000000006</v>
      </c>
      <c r="I17" s="182">
        <f t="shared" ca="1" si="5"/>
        <v>492.13</v>
      </c>
      <c r="J17" s="179">
        <f t="shared" ca="1" si="6"/>
        <v>157.74</v>
      </c>
      <c r="K17" s="179">
        <f t="shared" ca="1" si="7"/>
        <v>9</v>
      </c>
      <c r="L17" s="179">
        <f t="shared" ca="1" si="8"/>
        <v>0.48</v>
      </c>
      <c r="M17" s="180">
        <f t="shared" ca="1" si="9"/>
        <v>659.35</v>
      </c>
      <c r="N17" s="178">
        <f t="shared" ca="1" si="10"/>
        <v>492.13348562538869</v>
      </c>
      <c r="O17" s="179">
        <f t="shared" ca="1" si="11"/>
        <v>157.74111723030259</v>
      </c>
      <c r="P17" s="179">
        <f t="shared" ca="1" si="12"/>
        <v>9.000063744596952</v>
      </c>
      <c r="Q17" s="179">
        <f t="shared" ca="1" si="13"/>
        <v>0.48000339971183742</v>
      </c>
      <c r="R17" s="180">
        <f t="shared" ca="1" si="14"/>
        <v>659.35466999999994</v>
      </c>
      <c r="W17" s="46"/>
      <c r="X17" s="46">
        <v>17</v>
      </c>
    </row>
    <row r="18" spans="1:24">
      <c r="A18" s="61" t="s">
        <v>60</v>
      </c>
      <c r="B18" s="173">
        <f t="shared" ca="1" si="3"/>
        <v>685.71594700000003</v>
      </c>
      <c r="C18" s="178">
        <f t="shared" ca="1" si="4"/>
        <v>510.04528254807997</v>
      </c>
      <c r="D18" s="179">
        <f t="shared" ca="1" si="0"/>
        <v>163.44265596212065</v>
      </c>
      <c r="E18" s="179">
        <f t="shared" ca="1" si="0"/>
        <v>9.318203856350614</v>
      </c>
      <c r="F18" s="180">
        <f t="shared" ca="1" si="0"/>
        <v>2.9098046334488941</v>
      </c>
      <c r="G18" s="181">
        <f t="shared" ca="1" si="1"/>
        <v>683.33989999999994</v>
      </c>
      <c r="H18" s="181">
        <f t="shared" ca="1" si="2"/>
        <v>659.35467000000006</v>
      </c>
      <c r="I18" s="182">
        <f t="shared" ca="1" si="5"/>
        <v>492.13</v>
      </c>
      <c r="J18" s="179">
        <f t="shared" ca="1" si="6"/>
        <v>157.74</v>
      </c>
      <c r="K18" s="179">
        <f t="shared" ca="1" si="7"/>
        <v>9</v>
      </c>
      <c r="L18" s="179">
        <f t="shared" ca="1" si="8"/>
        <v>0.48</v>
      </c>
      <c r="M18" s="180">
        <f t="shared" ca="1" si="9"/>
        <v>659.35</v>
      </c>
      <c r="N18" s="178">
        <f t="shared" ca="1" si="10"/>
        <v>492.13348562538869</v>
      </c>
      <c r="O18" s="179">
        <f t="shared" ca="1" si="11"/>
        <v>157.74111723030259</v>
      </c>
      <c r="P18" s="179">
        <f t="shared" ca="1" si="12"/>
        <v>9.000063744596952</v>
      </c>
      <c r="Q18" s="179">
        <f t="shared" ca="1" si="13"/>
        <v>0.48000339971183742</v>
      </c>
      <c r="R18" s="180">
        <f t="shared" ca="1" si="14"/>
        <v>659.35466999999994</v>
      </c>
      <c r="W18" s="46"/>
      <c r="X18" s="46">
        <v>18</v>
      </c>
    </row>
    <row r="19" spans="1:24">
      <c r="A19" s="61" t="s">
        <v>61</v>
      </c>
      <c r="B19" s="173">
        <f t="shared" ca="1" si="3"/>
        <v>685.71594700000003</v>
      </c>
      <c r="C19" s="178">
        <f t="shared" ca="1" si="4"/>
        <v>510.04528254807997</v>
      </c>
      <c r="D19" s="179">
        <f t="shared" ca="1" si="4"/>
        <v>163.44265596212065</v>
      </c>
      <c r="E19" s="179">
        <f t="shared" ca="1" si="4"/>
        <v>9.318203856350614</v>
      </c>
      <c r="F19" s="180">
        <f t="shared" ca="1" si="4"/>
        <v>2.9098046334488941</v>
      </c>
      <c r="G19" s="181">
        <f t="shared" ca="1" si="1"/>
        <v>683.33989999999994</v>
      </c>
      <c r="H19" s="181">
        <f t="shared" ca="1" si="2"/>
        <v>659.35467000000006</v>
      </c>
      <c r="I19" s="182">
        <f t="shared" ca="1" si="5"/>
        <v>492.13</v>
      </c>
      <c r="J19" s="179">
        <f t="shared" ca="1" si="6"/>
        <v>157.74</v>
      </c>
      <c r="K19" s="179">
        <f t="shared" ca="1" si="7"/>
        <v>9</v>
      </c>
      <c r="L19" s="179">
        <f t="shared" ca="1" si="8"/>
        <v>0.48</v>
      </c>
      <c r="M19" s="180">
        <f t="shared" ca="1" si="9"/>
        <v>659.35</v>
      </c>
      <c r="N19" s="178">
        <f t="shared" ca="1" si="10"/>
        <v>492.13348562538869</v>
      </c>
      <c r="O19" s="179">
        <f t="shared" ca="1" si="11"/>
        <v>157.74111723030259</v>
      </c>
      <c r="P19" s="179">
        <f t="shared" ca="1" si="12"/>
        <v>9.000063744596952</v>
      </c>
      <c r="Q19" s="179">
        <f t="shared" ca="1" si="13"/>
        <v>0.48000339971183742</v>
      </c>
      <c r="R19" s="180">
        <f t="shared" ca="1" si="14"/>
        <v>659.35466999999994</v>
      </c>
      <c r="W19" s="46"/>
      <c r="X19" s="46">
        <v>19</v>
      </c>
    </row>
    <row r="20" spans="1:24">
      <c r="A20" s="61" t="s">
        <v>62</v>
      </c>
      <c r="B20" s="173">
        <f t="shared" ca="1" si="3"/>
        <v>685.71594700000003</v>
      </c>
      <c r="C20" s="178">
        <f t="shared" ca="1" si="4"/>
        <v>510.04528254807997</v>
      </c>
      <c r="D20" s="179">
        <f t="shared" ca="1" si="4"/>
        <v>163.44265596212065</v>
      </c>
      <c r="E20" s="179">
        <f t="shared" ca="1" si="4"/>
        <v>9.318203856350614</v>
      </c>
      <c r="F20" s="180">
        <f t="shared" ca="1" si="4"/>
        <v>2.9098046334488941</v>
      </c>
      <c r="G20" s="181">
        <f t="shared" ca="1" si="1"/>
        <v>683.33989999999994</v>
      </c>
      <c r="H20" s="181">
        <f t="shared" ca="1" si="2"/>
        <v>659.35467000000006</v>
      </c>
      <c r="I20" s="182">
        <f t="shared" ca="1" si="5"/>
        <v>492.13</v>
      </c>
      <c r="J20" s="179">
        <f t="shared" ca="1" si="6"/>
        <v>157.74</v>
      </c>
      <c r="K20" s="179">
        <f t="shared" ca="1" si="7"/>
        <v>9</v>
      </c>
      <c r="L20" s="179">
        <f t="shared" ca="1" si="8"/>
        <v>0.48</v>
      </c>
      <c r="M20" s="180">
        <f t="shared" ca="1" si="9"/>
        <v>659.35</v>
      </c>
      <c r="N20" s="178">
        <f t="shared" ca="1" si="10"/>
        <v>492.13348562538869</v>
      </c>
      <c r="O20" s="179">
        <f t="shared" ca="1" si="11"/>
        <v>157.74111723030259</v>
      </c>
      <c r="P20" s="179">
        <f t="shared" ca="1" si="12"/>
        <v>9.000063744596952</v>
      </c>
      <c r="Q20" s="179">
        <f t="shared" ca="1" si="13"/>
        <v>0.48000339971183742</v>
      </c>
      <c r="R20" s="180">
        <f t="shared" ca="1" si="14"/>
        <v>659.35466999999994</v>
      </c>
      <c r="W20" s="46"/>
      <c r="X20" s="46">
        <v>20</v>
      </c>
    </row>
    <row r="21" spans="1:24">
      <c r="A21" s="61" t="s">
        <v>63</v>
      </c>
      <c r="B21" s="173">
        <f t="shared" ca="1" si="3"/>
        <v>685.71594700000003</v>
      </c>
      <c r="C21" s="178">
        <f t="shared" ca="1" si="4"/>
        <v>510.04528254807997</v>
      </c>
      <c r="D21" s="179">
        <f t="shared" ca="1" si="4"/>
        <v>163.44265596212065</v>
      </c>
      <c r="E21" s="179">
        <f t="shared" ca="1" si="4"/>
        <v>9.318203856350614</v>
      </c>
      <c r="F21" s="180">
        <f t="shared" ca="1" si="4"/>
        <v>2.9098046334488941</v>
      </c>
      <c r="G21" s="181">
        <f t="shared" ca="1" si="1"/>
        <v>683.33989999999994</v>
      </c>
      <c r="H21" s="181">
        <f t="shared" ca="1" si="2"/>
        <v>659.35467000000006</v>
      </c>
      <c r="I21" s="182">
        <f t="shared" ca="1" si="5"/>
        <v>492.13</v>
      </c>
      <c r="J21" s="179">
        <f t="shared" ca="1" si="6"/>
        <v>157.74</v>
      </c>
      <c r="K21" s="179">
        <f t="shared" ca="1" si="7"/>
        <v>9</v>
      </c>
      <c r="L21" s="179">
        <f t="shared" ca="1" si="8"/>
        <v>0.48</v>
      </c>
      <c r="M21" s="180">
        <f t="shared" ca="1" si="9"/>
        <v>659.35</v>
      </c>
      <c r="N21" s="178">
        <f t="shared" ca="1" si="10"/>
        <v>492.13348562538869</v>
      </c>
      <c r="O21" s="179">
        <f t="shared" ca="1" si="11"/>
        <v>157.74111723030259</v>
      </c>
      <c r="P21" s="179">
        <f t="shared" ca="1" si="12"/>
        <v>9.000063744596952</v>
      </c>
      <c r="Q21" s="179">
        <f t="shared" ca="1" si="13"/>
        <v>0.48000339971183742</v>
      </c>
      <c r="R21" s="180">
        <f t="shared" ca="1" si="14"/>
        <v>659.35466999999994</v>
      </c>
      <c r="W21" s="46"/>
      <c r="X21" s="46">
        <v>21</v>
      </c>
    </row>
    <row r="22" spans="1:24">
      <c r="A22" s="61" t="s">
        <v>64</v>
      </c>
      <c r="B22" s="173">
        <f t="shared" ca="1" si="3"/>
        <v>685.71594700000003</v>
      </c>
      <c r="C22" s="178">
        <f t="shared" ca="1" si="4"/>
        <v>510.04528254807997</v>
      </c>
      <c r="D22" s="179">
        <f t="shared" ca="1" si="4"/>
        <v>163.44265596212065</v>
      </c>
      <c r="E22" s="179">
        <f t="shared" ca="1" si="4"/>
        <v>9.318203856350614</v>
      </c>
      <c r="F22" s="180">
        <f t="shared" ca="1" si="4"/>
        <v>2.9098046334488941</v>
      </c>
      <c r="G22" s="181">
        <f t="shared" ca="1" si="1"/>
        <v>683.33989999999994</v>
      </c>
      <c r="H22" s="181">
        <f t="shared" ca="1" si="2"/>
        <v>659.35467000000006</v>
      </c>
      <c r="I22" s="182">
        <f t="shared" ca="1" si="5"/>
        <v>492.13</v>
      </c>
      <c r="J22" s="179">
        <f t="shared" ca="1" si="6"/>
        <v>157.74</v>
      </c>
      <c r="K22" s="179">
        <f t="shared" ca="1" si="7"/>
        <v>9</v>
      </c>
      <c r="L22" s="179">
        <f t="shared" ca="1" si="8"/>
        <v>0.48</v>
      </c>
      <c r="M22" s="180">
        <f t="shared" ca="1" si="9"/>
        <v>659.35</v>
      </c>
      <c r="N22" s="178">
        <f t="shared" ca="1" si="10"/>
        <v>492.13348562538869</v>
      </c>
      <c r="O22" s="179">
        <f t="shared" ca="1" si="11"/>
        <v>157.74111723030259</v>
      </c>
      <c r="P22" s="179">
        <f t="shared" ca="1" si="12"/>
        <v>9.000063744596952</v>
      </c>
      <c r="Q22" s="179">
        <f t="shared" ca="1" si="13"/>
        <v>0.48000339971183742</v>
      </c>
      <c r="R22" s="180">
        <f t="shared" ca="1" si="14"/>
        <v>659.35466999999994</v>
      </c>
      <c r="W22" s="46"/>
      <c r="X22" s="46">
        <v>22</v>
      </c>
    </row>
    <row r="23" spans="1:24">
      <c r="A23" s="61" t="s">
        <v>65</v>
      </c>
      <c r="B23" s="173">
        <f t="shared" ca="1" si="3"/>
        <v>685.71594700000003</v>
      </c>
      <c r="C23" s="178">
        <f t="shared" ca="1" si="4"/>
        <v>510.04528254807997</v>
      </c>
      <c r="D23" s="179">
        <f t="shared" ca="1" si="4"/>
        <v>163.44265596212065</v>
      </c>
      <c r="E23" s="179">
        <f t="shared" ca="1" si="4"/>
        <v>9.318203856350614</v>
      </c>
      <c r="F23" s="180">
        <f t="shared" ca="1" si="4"/>
        <v>2.9098046334488941</v>
      </c>
      <c r="G23" s="181">
        <f t="shared" ca="1" si="1"/>
        <v>683.33989999999994</v>
      </c>
      <c r="H23" s="181">
        <f t="shared" ca="1" si="2"/>
        <v>659.35467000000006</v>
      </c>
      <c r="I23" s="182">
        <f t="shared" ca="1" si="5"/>
        <v>492.13</v>
      </c>
      <c r="J23" s="179">
        <f t="shared" ca="1" si="6"/>
        <v>157.74</v>
      </c>
      <c r="K23" s="179">
        <f t="shared" ca="1" si="7"/>
        <v>9</v>
      </c>
      <c r="L23" s="179">
        <f t="shared" ca="1" si="8"/>
        <v>0.48</v>
      </c>
      <c r="M23" s="180">
        <f t="shared" ca="1" si="9"/>
        <v>659.35</v>
      </c>
      <c r="N23" s="178">
        <f t="shared" ca="1" si="10"/>
        <v>492.13348562538869</v>
      </c>
      <c r="O23" s="179">
        <f t="shared" ca="1" si="11"/>
        <v>157.74111723030259</v>
      </c>
      <c r="P23" s="179">
        <f t="shared" ca="1" si="12"/>
        <v>9.000063744596952</v>
      </c>
      <c r="Q23" s="179">
        <f t="shared" ca="1" si="13"/>
        <v>0.48000339971183742</v>
      </c>
      <c r="R23" s="180">
        <f t="shared" ca="1" si="14"/>
        <v>659.35466999999994</v>
      </c>
      <c r="W23" s="46"/>
      <c r="X23" s="46">
        <v>23</v>
      </c>
    </row>
    <row r="24" spans="1:24">
      <c r="A24" s="61" t="s">
        <v>66</v>
      </c>
      <c r="B24" s="173">
        <f t="shared" ca="1" si="3"/>
        <v>685.71594700000003</v>
      </c>
      <c r="C24" s="178">
        <f t="shared" ca="1" si="4"/>
        <v>510.04528254807997</v>
      </c>
      <c r="D24" s="179">
        <f t="shared" ca="1" si="4"/>
        <v>163.44265596212065</v>
      </c>
      <c r="E24" s="179">
        <f t="shared" ca="1" si="4"/>
        <v>9.318203856350614</v>
      </c>
      <c r="F24" s="180">
        <f t="shared" ca="1" si="4"/>
        <v>2.9098046334488941</v>
      </c>
      <c r="G24" s="181">
        <f t="shared" ca="1" si="1"/>
        <v>683.33989999999994</v>
      </c>
      <c r="H24" s="181">
        <f t="shared" ca="1" si="2"/>
        <v>659.35467000000006</v>
      </c>
      <c r="I24" s="182">
        <f t="shared" ca="1" si="5"/>
        <v>492.13</v>
      </c>
      <c r="J24" s="179">
        <f t="shared" ca="1" si="6"/>
        <v>157.74</v>
      </c>
      <c r="K24" s="179">
        <f t="shared" ca="1" si="7"/>
        <v>9</v>
      </c>
      <c r="L24" s="179">
        <f t="shared" ca="1" si="8"/>
        <v>0.48</v>
      </c>
      <c r="M24" s="180">
        <f t="shared" ca="1" si="9"/>
        <v>659.35</v>
      </c>
      <c r="N24" s="178">
        <f t="shared" ca="1" si="10"/>
        <v>492.13348562538869</v>
      </c>
      <c r="O24" s="179">
        <f t="shared" ca="1" si="11"/>
        <v>157.74111723030259</v>
      </c>
      <c r="P24" s="179">
        <f t="shared" ca="1" si="12"/>
        <v>9.000063744596952</v>
      </c>
      <c r="Q24" s="179">
        <f t="shared" ca="1" si="13"/>
        <v>0.48000339971183742</v>
      </c>
      <c r="R24" s="180">
        <f t="shared" ca="1" si="14"/>
        <v>659.35466999999994</v>
      </c>
      <c r="W24" s="46"/>
      <c r="X24" s="46">
        <v>24</v>
      </c>
    </row>
    <row r="25" spans="1:24">
      <c r="A25" s="61" t="s">
        <v>67</v>
      </c>
      <c r="B25" s="173">
        <f t="shared" ca="1" si="3"/>
        <v>685.71594700000003</v>
      </c>
      <c r="C25" s="178">
        <f t="shared" ca="1" si="4"/>
        <v>510.04528254807997</v>
      </c>
      <c r="D25" s="179">
        <f t="shared" ca="1" si="4"/>
        <v>163.44265596212065</v>
      </c>
      <c r="E25" s="179">
        <f t="shared" ca="1" si="4"/>
        <v>9.318203856350614</v>
      </c>
      <c r="F25" s="180">
        <f t="shared" ca="1" si="4"/>
        <v>2.9098046334488941</v>
      </c>
      <c r="G25" s="181">
        <f t="shared" ca="1" si="1"/>
        <v>683.33989999999994</v>
      </c>
      <c r="H25" s="181">
        <f t="shared" ca="1" si="2"/>
        <v>659.35467000000006</v>
      </c>
      <c r="I25" s="182">
        <f t="shared" ca="1" si="5"/>
        <v>492.13</v>
      </c>
      <c r="J25" s="179">
        <f t="shared" ca="1" si="6"/>
        <v>157.74</v>
      </c>
      <c r="K25" s="179">
        <f t="shared" ca="1" si="7"/>
        <v>9</v>
      </c>
      <c r="L25" s="179">
        <f t="shared" ca="1" si="8"/>
        <v>0.48</v>
      </c>
      <c r="M25" s="180">
        <f t="shared" ca="1" si="9"/>
        <v>659.35</v>
      </c>
      <c r="N25" s="178">
        <f t="shared" ca="1" si="10"/>
        <v>492.13348562538869</v>
      </c>
      <c r="O25" s="179">
        <f t="shared" ca="1" si="11"/>
        <v>157.74111723030259</v>
      </c>
      <c r="P25" s="179">
        <f t="shared" ca="1" si="12"/>
        <v>9.000063744596952</v>
      </c>
      <c r="Q25" s="179">
        <f t="shared" ca="1" si="13"/>
        <v>0.48000339971183742</v>
      </c>
      <c r="R25" s="180">
        <f t="shared" ca="1" si="14"/>
        <v>659.35466999999994</v>
      </c>
      <c r="W25" s="46"/>
      <c r="X25" s="46">
        <v>25</v>
      </c>
    </row>
    <row r="26" spans="1:24">
      <c r="A26" s="61" t="s">
        <v>68</v>
      </c>
      <c r="B26" s="173">
        <f t="shared" ca="1" si="3"/>
        <v>685.71594700000003</v>
      </c>
      <c r="C26" s="178">
        <f t="shared" ca="1" si="4"/>
        <v>510.04528254807997</v>
      </c>
      <c r="D26" s="179">
        <f t="shared" ca="1" si="4"/>
        <v>163.44265596212065</v>
      </c>
      <c r="E26" s="179">
        <f t="shared" ca="1" si="4"/>
        <v>9.318203856350614</v>
      </c>
      <c r="F26" s="180">
        <f t="shared" ca="1" si="4"/>
        <v>2.9098046334488941</v>
      </c>
      <c r="G26" s="181">
        <f t="shared" ca="1" si="1"/>
        <v>616.00139999999999</v>
      </c>
      <c r="H26" s="181">
        <f t="shared" ca="1" si="2"/>
        <v>594.37975100000006</v>
      </c>
      <c r="I26" s="182">
        <f t="shared" ca="1" si="5"/>
        <v>427.16</v>
      </c>
      <c r="J26" s="179">
        <f t="shared" ca="1" si="6"/>
        <v>157.74</v>
      </c>
      <c r="K26" s="179">
        <f t="shared" ca="1" si="7"/>
        <v>9</v>
      </c>
      <c r="L26" s="179">
        <f t="shared" ca="1" si="8"/>
        <v>0.48</v>
      </c>
      <c r="M26" s="180">
        <f t="shared" ca="1" si="9"/>
        <v>594.38000000000011</v>
      </c>
      <c r="N26" s="178">
        <f t="shared" ca="1" si="10"/>
        <v>427.15982105245803</v>
      </c>
      <c r="O26" s="179">
        <f t="shared" ca="1" si="11"/>
        <v>157.73993391894075</v>
      </c>
      <c r="P26" s="179">
        <f t="shared" ca="1" si="12"/>
        <v>8.9999962296847134</v>
      </c>
      <c r="Q26" s="179">
        <f t="shared" ca="1" si="13"/>
        <v>0.47999979891651801</v>
      </c>
      <c r="R26" s="180">
        <f t="shared" ca="1" si="14"/>
        <v>594.37975100000006</v>
      </c>
      <c r="W26" s="46"/>
      <c r="X26" s="46">
        <v>26</v>
      </c>
    </row>
    <row r="27" spans="1:24">
      <c r="A27" s="61" t="s">
        <v>69</v>
      </c>
      <c r="B27" s="173">
        <f t="shared" ca="1" si="3"/>
        <v>685.71594700000003</v>
      </c>
      <c r="C27" s="178">
        <f t="shared" ca="1" si="4"/>
        <v>510.04528254807997</v>
      </c>
      <c r="D27" s="179">
        <f t="shared" ca="1" si="4"/>
        <v>163.44265596212065</v>
      </c>
      <c r="E27" s="179">
        <f t="shared" ca="1" si="4"/>
        <v>9.318203856350614</v>
      </c>
      <c r="F27" s="180">
        <f t="shared" ca="1" si="4"/>
        <v>2.9098046334488941</v>
      </c>
      <c r="G27" s="181">
        <f t="shared" ca="1" si="1"/>
        <v>683.33989999999994</v>
      </c>
      <c r="H27" s="181">
        <f t="shared" ca="1" si="2"/>
        <v>659.35467000000006</v>
      </c>
      <c r="I27" s="182">
        <f t="shared" ca="1" si="5"/>
        <v>492.13</v>
      </c>
      <c r="J27" s="179">
        <f t="shared" ca="1" si="6"/>
        <v>157.74</v>
      </c>
      <c r="K27" s="179">
        <f t="shared" ca="1" si="7"/>
        <v>9</v>
      </c>
      <c r="L27" s="179">
        <f t="shared" ca="1" si="8"/>
        <v>0.48</v>
      </c>
      <c r="M27" s="180">
        <f t="shared" ca="1" si="9"/>
        <v>659.35</v>
      </c>
      <c r="N27" s="178">
        <f t="shared" ca="1" si="10"/>
        <v>492.13348562538869</v>
      </c>
      <c r="O27" s="179">
        <f t="shared" ca="1" si="11"/>
        <v>157.74111723030259</v>
      </c>
      <c r="P27" s="179">
        <f t="shared" ca="1" si="12"/>
        <v>9.000063744596952</v>
      </c>
      <c r="Q27" s="179">
        <f t="shared" ca="1" si="13"/>
        <v>0.48000339971183742</v>
      </c>
      <c r="R27" s="180">
        <f t="shared" ca="1" si="14"/>
        <v>659.35466999999994</v>
      </c>
      <c r="W27" s="46"/>
      <c r="X27" s="46">
        <v>27</v>
      </c>
    </row>
    <row r="28" spans="1:24">
      <c r="A28" s="61" t="s">
        <v>70</v>
      </c>
      <c r="B28" s="173">
        <f t="shared" ca="1" si="3"/>
        <v>653.71594700000003</v>
      </c>
      <c r="C28" s="178">
        <f t="shared" ca="1" si="4"/>
        <v>486.2432270279412</v>
      </c>
      <c r="D28" s="179">
        <f t="shared" ca="1" si="4"/>
        <v>155.8153504959582</v>
      </c>
      <c r="E28" s="179">
        <f t="shared" ca="1" si="4"/>
        <v>8.8833553965652392</v>
      </c>
      <c r="F28" s="180">
        <f t="shared" ca="1" si="4"/>
        <v>2.7740140795355188</v>
      </c>
      <c r="G28" s="181">
        <f t="shared" ca="1" si="1"/>
        <v>614.01739999999995</v>
      </c>
      <c r="H28" s="181">
        <f t="shared" ca="1" si="2"/>
        <v>592.46538899999996</v>
      </c>
      <c r="I28" s="182">
        <f t="shared" ca="1" si="5"/>
        <v>433.03</v>
      </c>
      <c r="J28" s="179">
        <f t="shared" ca="1" si="6"/>
        <v>150.38</v>
      </c>
      <c r="K28" s="179">
        <f t="shared" ca="1" si="7"/>
        <v>8.58</v>
      </c>
      <c r="L28" s="179">
        <f t="shared" ca="1" si="8"/>
        <v>0.48</v>
      </c>
      <c r="M28" s="180">
        <f t="shared" ca="1" si="9"/>
        <v>592.47</v>
      </c>
      <c r="N28" s="178">
        <f t="shared" ca="1" si="10"/>
        <v>433.02662986930977</v>
      </c>
      <c r="O28" s="179">
        <f t="shared" ca="1" si="11"/>
        <v>150.37882964170336</v>
      </c>
      <c r="P28" s="179">
        <f t="shared" ca="1" si="12"/>
        <v>8.5799332246696025</v>
      </c>
      <c r="Q28" s="179">
        <f t="shared" ca="1" si="13"/>
        <v>0.47999626431718057</v>
      </c>
      <c r="R28" s="180">
        <f t="shared" ca="1" si="14"/>
        <v>592.46538899999985</v>
      </c>
      <c r="W28" s="46"/>
      <c r="X28" s="46">
        <v>28</v>
      </c>
    </row>
    <row r="29" spans="1:24">
      <c r="A29" s="61" t="s">
        <v>71</v>
      </c>
      <c r="B29" s="173">
        <f t="shared" ca="1" si="3"/>
        <v>539.72841600000004</v>
      </c>
      <c r="C29" s="178">
        <f t="shared" ca="1" si="4"/>
        <v>401.45767885714298</v>
      </c>
      <c r="D29" s="179">
        <f t="shared" ca="1" si="4"/>
        <v>128.64604680000002</v>
      </c>
      <c r="E29" s="179">
        <f t="shared" ca="1" si="4"/>
        <v>7.3343772000000005</v>
      </c>
      <c r="F29" s="180">
        <f t="shared" ca="1" si="4"/>
        <v>2.2903131428571428</v>
      </c>
      <c r="G29" s="181">
        <f t="shared" ca="1" si="1"/>
        <v>539.72841600000004</v>
      </c>
      <c r="H29" s="181">
        <f t="shared" ca="1" si="2"/>
        <v>520.78394900000001</v>
      </c>
      <c r="I29" s="182">
        <f t="shared" ca="1" si="5"/>
        <v>388.63</v>
      </c>
      <c r="J29" s="179">
        <f t="shared" ca="1" si="6"/>
        <v>124.56</v>
      </c>
      <c r="K29" s="179">
        <f t="shared" ca="1" si="7"/>
        <v>7.11</v>
      </c>
      <c r="L29" s="179">
        <f t="shared" ca="1" si="8"/>
        <v>0.48</v>
      </c>
      <c r="M29" s="180">
        <f t="shared" ca="1" si="9"/>
        <v>520.78000000000009</v>
      </c>
      <c r="N29" s="178">
        <f t="shared" ca="1" si="10"/>
        <v>388.63294692551551</v>
      </c>
      <c r="O29" s="179">
        <f t="shared" ca="1" si="11"/>
        <v>124.5609445206037</v>
      </c>
      <c r="P29" s="179">
        <f t="shared" ca="1" si="12"/>
        <v>7.1100539141096037</v>
      </c>
      <c r="Q29" s="179">
        <f t="shared" ca="1" si="13"/>
        <v>0.48000363977111249</v>
      </c>
      <c r="R29" s="180">
        <f t="shared" ca="1" si="14"/>
        <v>520.78394899999989</v>
      </c>
      <c r="W29" s="46"/>
      <c r="X29" s="46">
        <v>29</v>
      </c>
    </row>
    <row r="30" spans="1:24">
      <c r="A30" s="61" t="s">
        <v>72</v>
      </c>
      <c r="B30" s="173">
        <f t="shared" ca="1" si="3"/>
        <v>539.72841600000004</v>
      </c>
      <c r="C30" s="178">
        <f t="shared" ca="1" si="4"/>
        <v>401.45767885714298</v>
      </c>
      <c r="D30" s="179">
        <f t="shared" ca="1" si="4"/>
        <v>128.64604680000002</v>
      </c>
      <c r="E30" s="179">
        <f t="shared" ca="1" si="4"/>
        <v>7.3343772000000005</v>
      </c>
      <c r="F30" s="180">
        <f t="shared" ca="1" si="4"/>
        <v>2.2903131428571428</v>
      </c>
      <c r="G30" s="181">
        <f t="shared" ca="1" si="1"/>
        <v>539.72841600000004</v>
      </c>
      <c r="H30" s="181">
        <f t="shared" ca="1" si="2"/>
        <v>520.78394900000001</v>
      </c>
      <c r="I30" s="182">
        <f t="shared" ca="1" si="5"/>
        <v>382.94</v>
      </c>
      <c r="J30" s="179">
        <f t="shared" ca="1" si="6"/>
        <v>128.66999999999999</v>
      </c>
      <c r="K30" s="179">
        <f t="shared" ca="1" si="7"/>
        <v>7</v>
      </c>
      <c r="L30" s="179">
        <f t="shared" ca="1" si="8"/>
        <v>2.16</v>
      </c>
      <c r="M30" s="180">
        <f t="shared" ca="1" si="9"/>
        <v>520.77</v>
      </c>
      <c r="N30" s="178">
        <f t="shared" ca="1" si="10"/>
        <v>382.95361927425563</v>
      </c>
      <c r="O30" s="179">
        <f t="shared" ca="1" si="11"/>
        <v>128.66999999999999</v>
      </c>
      <c r="P30" s="179">
        <f t="shared" ca="1" si="12"/>
        <v>7.0002482069661038</v>
      </c>
      <c r="Q30" s="179">
        <f t="shared" ca="1" si="13"/>
        <v>2.1600815187782816</v>
      </c>
      <c r="R30" s="180">
        <f t="shared" ca="1" si="14"/>
        <v>520.78394900000001</v>
      </c>
      <c r="W30" s="46"/>
      <c r="X30" s="46">
        <v>30</v>
      </c>
    </row>
    <row r="31" spans="1:24">
      <c r="A31" s="61" t="s">
        <v>73</v>
      </c>
      <c r="B31" s="173">
        <f t="shared" ca="1" si="3"/>
        <v>539.72841600000004</v>
      </c>
      <c r="C31" s="178">
        <f t="shared" ca="1" si="4"/>
        <v>401.45767885714298</v>
      </c>
      <c r="D31" s="179">
        <f t="shared" ca="1" si="4"/>
        <v>128.64604680000002</v>
      </c>
      <c r="E31" s="179">
        <f t="shared" ca="1" si="4"/>
        <v>7.3343772000000005</v>
      </c>
      <c r="F31" s="180">
        <f t="shared" ca="1" si="4"/>
        <v>2.2903131428571428</v>
      </c>
      <c r="G31" s="181">
        <f t="shared" ca="1" si="1"/>
        <v>448.33159999999998</v>
      </c>
      <c r="H31" s="181">
        <f t="shared" ca="1" si="2"/>
        <v>432.59516100000002</v>
      </c>
      <c r="I31" s="182">
        <f t="shared" ca="1" si="5"/>
        <v>302.98</v>
      </c>
      <c r="J31" s="179">
        <f t="shared" ca="1" si="6"/>
        <v>124.16</v>
      </c>
      <c r="K31" s="179">
        <f t="shared" ca="1" si="7"/>
        <v>4.9800000000000004</v>
      </c>
      <c r="L31" s="179">
        <f t="shared" ca="1" si="8"/>
        <v>0.48</v>
      </c>
      <c r="M31" s="180">
        <f t="shared" ca="1" si="9"/>
        <v>432.6</v>
      </c>
      <c r="N31" s="178">
        <f t="shared" ca="1" si="10"/>
        <v>302.97661091026356</v>
      </c>
      <c r="O31" s="179">
        <f t="shared" ca="1" si="11"/>
        <v>124.15861116449375</v>
      </c>
      <c r="P31" s="179">
        <f t="shared" ca="1" si="12"/>
        <v>4.9799442944521504</v>
      </c>
      <c r="Q31" s="179">
        <f t="shared" ca="1" si="13"/>
        <v>0.47999463079056864</v>
      </c>
      <c r="R31" s="180">
        <f t="shared" ca="1" si="14"/>
        <v>432.59516099999996</v>
      </c>
      <c r="W31" s="46"/>
      <c r="X31" s="46">
        <v>31</v>
      </c>
    </row>
    <row r="32" spans="1:24">
      <c r="A32" s="61" t="s">
        <v>74</v>
      </c>
      <c r="B32" s="173">
        <f t="shared" ca="1" si="3"/>
        <v>539.72841600000004</v>
      </c>
      <c r="C32" s="178">
        <f t="shared" ca="1" si="4"/>
        <v>401.45767885714298</v>
      </c>
      <c r="D32" s="179">
        <f t="shared" ca="1" si="4"/>
        <v>128.64604680000002</v>
      </c>
      <c r="E32" s="179">
        <f t="shared" ca="1" si="4"/>
        <v>7.3343772000000005</v>
      </c>
      <c r="F32" s="180">
        <f t="shared" ca="1" si="4"/>
        <v>2.2903131428571428</v>
      </c>
      <c r="G32" s="181">
        <f t="shared" ca="1" si="1"/>
        <v>416.33159999999998</v>
      </c>
      <c r="H32" s="181">
        <f t="shared" ca="1" si="2"/>
        <v>401.71836100000002</v>
      </c>
      <c r="I32" s="182">
        <f t="shared" ca="1" si="5"/>
        <v>272.10000000000002</v>
      </c>
      <c r="J32" s="179">
        <f t="shared" ca="1" si="6"/>
        <v>124.15</v>
      </c>
      <c r="K32" s="179">
        <f t="shared" ca="1" si="7"/>
        <v>4.9800000000000004</v>
      </c>
      <c r="L32" s="179">
        <f t="shared" ca="1" si="8"/>
        <v>0.48</v>
      </c>
      <c r="M32" s="180">
        <f t="shared" ca="1" si="9"/>
        <v>401.71000000000004</v>
      </c>
      <c r="N32" s="178">
        <f t="shared" ca="1" si="10"/>
        <v>272.10566335938864</v>
      </c>
      <c r="O32" s="179">
        <f t="shared" ca="1" si="11"/>
        <v>124.15258399878022</v>
      </c>
      <c r="P32" s="179">
        <f t="shared" ca="1" si="12"/>
        <v>4.980103651340519</v>
      </c>
      <c r="Q32" s="179">
        <f t="shared" ca="1" si="13"/>
        <v>0.48000999049065241</v>
      </c>
      <c r="R32" s="180">
        <f t="shared" ca="1" si="14"/>
        <v>401.71836100000007</v>
      </c>
      <c r="W32" s="46"/>
      <c r="X32" s="46">
        <v>32</v>
      </c>
    </row>
    <row r="33" spans="1:24">
      <c r="A33" s="61" t="s">
        <v>75</v>
      </c>
      <c r="B33" s="173">
        <f t="shared" ca="1" si="3"/>
        <v>539.72841600000004</v>
      </c>
      <c r="C33" s="178">
        <f t="shared" ca="1" si="4"/>
        <v>401.45767885714298</v>
      </c>
      <c r="D33" s="179">
        <f t="shared" ca="1" si="4"/>
        <v>128.64604680000002</v>
      </c>
      <c r="E33" s="179">
        <f t="shared" ca="1" si="4"/>
        <v>7.3343772000000005</v>
      </c>
      <c r="F33" s="180">
        <f t="shared" ca="1" si="4"/>
        <v>2.2903131428571428</v>
      </c>
      <c r="G33" s="181">
        <f t="shared" ca="1" si="1"/>
        <v>416.33159999999998</v>
      </c>
      <c r="H33" s="181">
        <f t="shared" ca="1" si="2"/>
        <v>401.71836100000002</v>
      </c>
      <c r="I33" s="182">
        <f t="shared" ca="1" si="5"/>
        <v>272.10000000000002</v>
      </c>
      <c r="J33" s="179">
        <f t="shared" ca="1" si="6"/>
        <v>124.15</v>
      </c>
      <c r="K33" s="179">
        <f t="shared" ca="1" si="7"/>
        <v>4.9800000000000004</v>
      </c>
      <c r="L33" s="179">
        <f t="shared" ca="1" si="8"/>
        <v>0.48</v>
      </c>
      <c r="M33" s="180">
        <f t="shared" ca="1" si="9"/>
        <v>401.71000000000004</v>
      </c>
      <c r="N33" s="178">
        <f t="shared" ca="1" si="10"/>
        <v>272.10566335938864</v>
      </c>
      <c r="O33" s="179">
        <f t="shared" ca="1" si="11"/>
        <v>124.15258399878022</v>
      </c>
      <c r="P33" s="179">
        <f t="shared" ca="1" si="12"/>
        <v>4.980103651340519</v>
      </c>
      <c r="Q33" s="179">
        <f t="shared" ca="1" si="13"/>
        <v>0.48000999049065241</v>
      </c>
      <c r="R33" s="180">
        <f t="shared" ca="1" si="14"/>
        <v>401.71836100000007</v>
      </c>
      <c r="W33" s="46"/>
      <c r="X33" s="46">
        <v>33</v>
      </c>
    </row>
    <row r="34" spans="1:24">
      <c r="A34" s="61" t="s">
        <v>76</v>
      </c>
      <c r="B34" s="173">
        <f t="shared" ca="1" si="3"/>
        <v>539.72841600000004</v>
      </c>
      <c r="C34" s="178">
        <f t="shared" ca="1" si="4"/>
        <v>401.45767885714298</v>
      </c>
      <c r="D34" s="179">
        <f t="shared" ca="1" si="4"/>
        <v>128.64604680000002</v>
      </c>
      <c r="E34" s="179">
        <f t="shared" ca="1" si="4"/>
        <v>7.3343772000000005</v>
      </c>
      <c r="F34" s="180">
        <f t="shared" ca="1" si="4"/>
        <v>2.2903131428571428</v>
      </c>
      <c r="G34" s="181">
        <f t="shared" ca="1" si="1"/>
        <v>416.33159999999998</v>
      </c>
      <c r="H34" s="181">
        <f t="shared" ca="1" si="2"/>
        <v>401.71836100000002</v>
      </c>
      <c r="I34" s="182">
        <f t="shared" ca="1" si="5"/>
        <v>272.10000000000002</v>
      </c>
      <c r="J34" s="179">
        <f t="shared" ca="1" si="6"/>
        <v>124.15</v>
      </c>
      <c r="K34" s="179">
        <f t="shared" ca="1" si="7"/>
        <v>4.9800000000000004</v>
      </c>
      <c r="L34" s="179">
        <f t="shared" ca="1" si="8"/>
        <v>0.48</v>
      </c>
      <c r="M34" s="180">
        <f t="shared" ca="1" si="9"/>
        <v>401.71000000000004</v>
      </c>
      <c r="N34" s="178">
        <f t="shared" ca="1" si="10"/>
        <v>272.10566335938864</v>
      </c>
      <c r="O34" s="179">
        <f t="shared" ca="1" si="11"/>
        <v>124.15258399878022</v>
      </c>
      <c r="P34" s="179">
        <f t="shared" ca="1" si="12"/>
        <v>4.980103651340519</v>
      </c>
      <c r="Q34" s="179">
        <f t="shared" ca="1" si="13"/>
        <v>0.48000999049065241</v>
      </c>
      <c r="R34" s="180">
        <f t="shared" ca="1" si="14"/>
        <v>401.71836100000007</v>
      </c>
      <c r="W34" s="46"/>
      <c r="X34" s="46">
        <v>34</v>
      </c>
    </row>
    <row r="35" spans="1:24">
      <c r="A35" s="61" t="s">
        <v>77</v>
      </c>
      <c r="B35" s="173">
        <f t="shared" ca="1" si="3"/>
        <v>539.72841600000004</v>
      </c>
      <c r="C35" s="178">
        <f t="shared" ca="1" si="4"/>
        <v>401.45767885714298</v>
      </c>
      <c r="D35" s="179">
        <f t="shared" ca="1" si="4"/>
        <v>128.64604680000002</v>
      </c>
      <c r="E35" s="179">
        <f t="shared" ca="1" si="4"/>
        <v>7.3343772000000005</v>
      </c>
      <c r="F35" s="180">
        <f t="shared" ca="1" si="4"/>
        <v>2.2903131428571428</v>
      </c>
      <c r="G35" s="181">
        <f t="shared" ca="1" si="1"/>
        <v>416.33159999999998</v>
      </c>
      <c r="H35" s="181">
        <f t="shared" ca="1" si="2"/>
        <v>401.71836100000002</v>
      </c>
      <c r="I35" s="182">
        <f t="shared" ca="1" si="5"/>
        <v>272.10000000000002</v>
      </c>
      <c r="J35" s="179">
        <f t="shared" ca="1" si="6"/>
        <v>124.15</v>
      </c>
      <c r="K35" s="179">
        <f t="shared" ca="1" si="7"/>
        <v>4.9800000000000004</v>
      </c>
      <c r="L35" s="179">
        <f t="shared" ca="1" si="8"/>
        <v>0.48</v>
      </c>
      <c r="M35" s="180">
        <f t="shared" ca="1" si="9"/>
        <v>401.71000000000004</v>
      </c>
      <c r="N35" s="178">
        <f t="shared" ca="1" si="10"/>
        <v>272.10566335938864</v>
      </c>
      <c r="O35" s="179">
        <f t="shared" ca="1" si="11"/>
        <v>124.15258399878022</v>
      </c>
      <c r="P35" s="179">
        <f t="shared" ca="1" si="12"/>
        <v>4.980103651340519</v>
      </c>
      <c r="Q35" s="179">
        <f t="shared" ca="1" si="13"/>
        <v>0.48000999049065241</v>
      </c>
      <c r="R35" s="180">
        <f t="shared" ca="1" si="14"/>
        <v>401.71836100000007</v>
      </c>
      <c r="W35" s="46"/>
      <c r="X35" s="46">
        <v>35</v>
      </c>
    </row>
    <row r="36" spans="1:24">
      <c r="A36" s="61" t="s">
        <v>78</v>
      </c>
      <c r="B36" s="173">
        <f t="shared" ca="1" si="3"/>
        <v>539.72841600000004</v>
      </c>
      <c r="C36" s="178">
        <f t="shared" ref="C36:F67" ca="1" si="15">$B36*C$1/100</f>
        <v>401.45767885714298</v>
      </c>
      <c r="D36" s="179">
        <f t="shared" ca="1" si="15"/>
        <v>128.64604680000002</v>
      </c>
      <c r="E36" s="179">
        <f t="shared" ca="1" si="15"/>
        <v>7.3343772000000005</v>
      </c>
      <c r="F36" s="180">
        <f t="shared" ca="1" si="15"/>
        <v>2.2903131428571428</v>
      </c>
      <c r="G36" s="181">
        <f t="shared" ca="1" si="1"/>
        <v>416.33159999999998</v>
      </c>
      <c r="H36" s="181">
        <f t="shared" ca="1" si="2"/>
        <v>401.71836100000002</v>
      </c>
      <c r="I36" s="182">
        <f t="shared" ca="1" si="5"/>
        <v>272.10000000000002</v>
      </c>
      <c r="J36" s="179">
        <f t="shared" ca="1" si="6"/>
        <v>124.15</v>
      </c>
      <c r="K36" s="179">
        <f t="shared" ca="1" si="7"/>
        <v>4.9800000000000004</v>
      </c>
      <c r="L36" s="179">
        <f t="shared" ca="1" si="8"/>
        <v>0.48</v>
      </c>
      <c r="M36" s="180">
        <f t="shared" ca="1" si="9"/>
        <v>401.71000000000004</v>
      </c>
      <c r="N36" s="178">
        <f t="shared" ca="1" si="10"/>
        <v>272.10566335938864</v>
      </c>
      <c r="O36" s="179">
        <f t="shared" ca="1" si="11"/>
        <v>124.15258399878022</v>
      </c>
      <c r="P36" s="179">
        <f t="shared" ca="1" si="12"/>
        <v>4.980103651340519</v>
      </c>
      <c r="Q36" s="179">
        <f t="shared" ca="1" si="13"/>
        <v>0.48000999049065241</v>
      </c>
      <c r="R36" s="180">
        <f t="shared" ca="1" si="14"/>
        <v>401.71836100000007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416.33159999999998</v>
      </c>
      <c r="H37" s="181">
        <f t="shared" ca="1" si="2"/>
        <v>401.71836100000002</v>
      </c>
      <c r="I37" s="182">
        <f t="shared" ca="1" si="5"/>
        <v>272.10000000000002</v>
      </c>
      <c r="J37" s="179">
        <f t="shared" ca="1" si="6"/>
        <v>124.15</v>
      </c>
      <c r="K37" s="179">
        <f t="shared" ca="1" si="7"/>
        <v>4.9800000000000004</v>
      </c>
      <c r="L37" s="179">
        <f t="shared" ca="1" si="8"/>
        <v>0.48</v>
      </c>
      <c r="M37" s="180">
        <f t="shared" ca="1" si="9"/>
        <v>401.71000000000004</v>
      </c>
      <c r="N37" s="178">
        <f t="shared" ca="1" si="10"/>
        <v>272.10566335938864</v>
      </c>
      <c r="O37" s="179">
        <f t="shared" ca="1" si="11"/>
        <v>124.15258399878022</v>
      </c>
      <c r="P37" s="179">
        <f t="shared" ca="1" si="12"/>
        <v>4.980103651340519</v>
      </c>
      <c r="Q37" s="179">
        <f t="shared" ca="1" si="13"/>
        <v>0.48000999049065241</v>
      </c>
      <c r="R37" s="180">
        <f t="shared" ca="1" si="14"/>
        <v>401.71836100000007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416.33159999999998</v>
      </c>
      <c r="H38" s="181">
        <f t="shared" ca="1" si="2"/>
        <v>401.71836100000002</v>
      </c>
      <c r="I38" s="182">
        <f t="shared" ca="1" si="5"/>
        <v>272.10000000000002</v>
      </c>
      <c r="J38" s="179">
        <f t="shared" ca="1" si="6"/>
        <v>124.15</v>
      </c>
      <c r="K38" s="179">
        <f t="shared" ca="1" si="7"/>
        <v>4.9800000000000004</v>
      </c>
      <c r="L38" s="179">
        <f t="shared" ca="1" si="8"/>
        <v>0.48</v>
      </c>
      <c r="M38" s="180">
        <f t="shared" ca="1" si="9"/>
        <v>401.71000000000004</v>
      </c>
      <c r="N38" s="178">
        <f t="shared" ca="1" si="10"/>
        <v>272.10566335938864</v>
      </c>
      <c r="O38" s="179">
        <f t="shared" ca="1" si="11"/>
        <v>124.15258399878022</v>
      </c>
      <c r="P38" s="179">
        <f t="shared" ca="1" si="12"/>
        <v>4.980103651340519</v>
      </c>
      <c r="Q38" s="179">
        <f t="shared" ca="1" si="13"/>
        <v>0.48000999049065241</v>
      </c>
      <c r="R38" s="180">
        <f t="shared" ca="1" si="14"/>
        <v>401.71836100000007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416.33159999999998</v>
      </c>
      <c r="H39" s="181">
        <f t="shared" ca="1" si="2"/>
        <v>401.71836100000002</v>
      </c>
      <c r="I39" s="182">
        <f t="shared" ca="1" si="5"/>
        <v>272.10000000000002</v>
      </c>
      <c r="J39" s="179">
        <f t="shared" ca="1" si="6"/>
        <v>124.15</v>
      </c>
      <c r="K39" s="179">
        <f t="shared" ca="1" si="7"/>
        <v>4.9800000000000004</v>
      </c>
      <c r="L39" s="179">
        <f t="shared" ca="1" si="8"/>
        <v>0.48</v>
      </c>
      <c r="M39" s="180">
        <f t="shared" ca="1" si="9"/>
        <v>401.71000000000004</v>
      </c>
      <c r="N39" s="178">
        <f t="shared" ca="1" si="10"/>
        <v>272.10566335938864</v>
      </c>
      <c r="O39" s="179">
        <f t="shared" ca="1" si="11"/>
        <v>124.15258399878022</v>
      </c>
      <c r="P39" s="179">
        <f t="shared" ca="1" si="12"/>
        <v>4.980103651340519</v>
      </c>
      <c r="Q39" s="179">
        <f t="shared" ca="1" si="13"/>
        <v>0.48000999049065241</v>
      </c>
      <c r="R39" s="180">
        <f t="shared" ca="1" si="14"/>
        <v>401.71836100000007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416.33159999999998</v>
      </c>
      <c r="H40" s="181">
        <f t="shared" ca="1" si="2"/>
        <v>401.71836100000002</v>
      </c>
      <c r="I40" s="182">
        <f t="shared" ca="1" si="5"/>
        <v>272.10000000000002</v>
      </c>
      <c r="J40" s="179">
        <f t="shared" ca="1" si="6"/>
        <v>124.15</v>
      </c>
      <c r="K40" s="179">
        <f t="shared" ca="1" si="7"/>
        <v>4.9800000000000004</v>
      </c>
      <c r="L40" s="179">
        <f t="shared" ca="1" si="8"/>
        <v>0.48</v>
      </c>
      <c r="M40" s="180">
        <f t="shared" ca="1" si="9"/>
        <v>401.71000000000004</v>
      </c>
      <c r="N40" s="178">
        <f t="shared" ca="1" si="10"/>
        <v>272.10566335938864</v>
      </c>
      <c r="O40" s="179">
        <f t="shared" ca="1" si="11"/>
        <v>124.15258399878022</v>
      </c>
      <c r="P40" s="179">
        <f t="shared" ca="1" si="12"/>
        <v>4.980103651340519</v>
      </c>
      <c r="Q40" s="179">
        <f t="shared" ca="1" si="13"/>
        <v>0.48000999049065241</v>
      </c>
      <c r="R40" s="180">
        <f t="shared" ca="1" si="14"/>
        <v>401.71836100000007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416.33159999999998</v>
      </c>
      <c r="H41" s="181">
        <f t="shared" ca="1" si="2"/>
        <v>401.71836100000002</v>
      </c>
      <c r="I41" s="182">
        <f t="shared" ca="1" si="5"/>
        <v>272.10000000000002</v>
      </c>
      <c r="J41" s="179">
        <f t="shared" ca="1" si="6"/>
        <v>124.15</v>
      </c>
      <c r="K41" s="179">
        <f t="shared" ca="1" si="7"/>
        <v>4.9800000000000004</v>
      </c>
      <c r="L41" s="179">
        <f t="shared" ca="1" si="8"/>
        <v>0.48</v>
      </c>
      <c r="M41" s="180">
        <f t="shared" ca="1" si="9"/>
        <v>401.71000000000004</v>
      </c>
      <c r="N41" s="178">
        <f t="shared" ca="1" si="10"/>
        <v>272.10566335938864</v>
      </c>
      <c r="O41" s="179">
        <f t="shared" ca="1" si="11"/>
        <v>124.15258399878022</v>
      </c>
      <c r="P41" s="179">
        <f t="shared" ca="1" si="12"/>
        <v>4.980103651340519</v>
      </c>
      <c r="Q41" s="179">
        <f t="shared" ca="1" si="13"/>
        <v>0.48000999049065241</v>
      </c>
      <c r="R41" s="180">
        <f t="shared" ca="1" si="14"/>
        <v>401.71836100000007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416.33159999999998</v>
      </c>
      <c r="H42" s="181">
        <f t="shared" ca="1" si="2"/>
        <v>401.71836100000002</v>
      </c>
      <c r="I42" s="182">
        <f t="shared" ca="1" si="5"/>
        <v>272.10000000000002</v>
      </c>
      <c r="J42" s="179">
        <f t="shared" ca="1" si="6"/>
        <v>124.15</v>
      </c>
      <c r="K42" s="179">
        <f t="shared" ca="1" si="7"/>
        <v>4.9800000000000004</v>
      </c>
      <c r="L42" s="179">
        <f t="shared" ca="1" si="8"/>
        <v>0.48</v>
      </c>
      <c r="M42" s="180">
        <f t="shared" ca="1" si="9"/>
        <v>401.71000000000004</v>
      </c>
      <c r="N42" s="178">
        <f t="shared" ca="1" si="10"/>
        <v>272.10566335938864</v>
      </c>
      <c r="O42" s="179">
        <f t="shared" ca="1" si="11"/>
        <v>124.15258399878022</v>
      </c>
      <c r="P42" s="179">
        <f t="shared" ca="1" si="12"/>
        <v>4.980103651340519</v>
      </c>
      <c r="Q42" s="179">
        <f t="shared" ca="1" si="13"/>
        <v>0.48000999049065241</v>
      </c>
      <c r="R42" s="180">
        <f t="shared" ca="1" si="14"/>
        <v>401.71836100000007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416.33159999999998</v>
      </c>
      <c r="H43" s="181">
        <f t="shared" ca="1" si="2"/>
        <v>401.71836100000002</v>
      </c>
      <c r="I43" s="182">
        <f t="shared" ca="1" si="5"/>
        <v>272.10000000000002</v>
      </c>
      <c r="J43" s="179">
        <f t="shared" ca="1" si="6"/>
        <v>124.15</v>
      </c>
      <c r="K43" s="179">
        <f t="shared" ca="1" si="7"/>
        <v>4.9800000000000004</v>
      </c>
      <c r="L43" s="179">
        <f t="shared" ca="1" si="8"/>
        <v>0.48</v>
      </c>
      <c r="M43" s="180">
        <f t="shared" ca="1" si="9"/>
        <v>401.71000000000004</v>
      </c>
      <c r="N43" s="178">
        <f t="shared" ca="1" si="10"/>
        <v>272.10566335938864</v>
      </c>
      <c r="O43" s="179">
        <f t="shared" ca="1" si="11"/>
        <v>124.15258399878022</v>
      </c>
      <c r="P43" s="179">
        <f t="shared" ca="1" si="12"/>
        <v>4.980103651340519</v>
      </c>
      <c r="Q43" s="179">
        <f t="shared" ca="1" si="13"/>
        <v>0.48000999049065241</v>
      </c>
      <c r="R43" s="180">
        <f t="shared" ca="1" si="14"/>
        <v>401.71836100000007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416.33159999999998</v>
      </c>
      <c r="H44" s="181">
        <f t="shared" ca="1" si="2"/>
        <v>401.71836100000002</v>
      </c>
      <c r="I44" s="182">
        <f t="shared" ca="1" si="5"/>
        <v>272.10000000000002</v>
      </c>
      <c r="J44" s="179">
        <f t="shared" ca="1" si="6"/>
        <v>124.15</v>
      </c>
      <c r="K44" s="179">
        <f t="shared" ca="1" si="7"/>
        <v>4.9800000000000004</v>
      </c>
      <c r="L44" s="179">
        <f t="shared" ca="1" si="8"/>
        <v>0.48</v>
      </c>
      <c r="M44" s="180">
        <f t="shared" ca="1" si="9"/>
        <v>401.71000000000004</v>
      </c>
      <c r="N44" s="178">
        <f t="shared" ca="1" si="10"/>
        <v>272.10566335938864</v>
      </c>
      <c r="O44" s="179">
        <f t="shared" ca="1" si="11"/>
        <v>124.15258399878022</v>
      </c>
      <c r="P44" s="179">
        <f t="shared" ca="1" si="12"/>
        <v>4.980103651340519</v>
      </c>
      <c r="Q44" s="179">
        <f t="shared" ca="1" si="13"/>
        <v>0.48000999049065241</v>
      </c>
      <c r="R44" s="180">
        <f t="shared" ca="1" si="14"/>
        <v>401.71836100000007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380.66</v>
      </c>
      <c r="H45" s="181">
        <f t="shared" ca="1" si="2"/>
        <v>367.298834</v>
      </c>
      <c r="I45" s="182">
        <f t="shared" ca="1" si="5"/>
        <v>272.10000000000002</v>
      </c>
      <c r="J45" s="179">
        <f t="shared" ca="1" si="6"/>
        <v>89.74</v>
      </c>
      <c r="K45" s="179">
        <f t="shared" ca="1" si="7"/>
        <v>4.9800000000000004</v>
      </c>
      <c r="L45" s="179">
        <f t="shared" ca="1" si="8"/>
        <v>0.48</v>
      </c>
      <c r="M45" s="180">
        <f t="shared" ca="1" si="9"/>
        <v>367.30000000000007</v>
      </c>
      <c r="N45" s="178">
        <f t="shared" ca="1" si="10"/>
        <v>272.09913621399397</v>
      </c>
      <c r="O45" s="179">
        <f t="shared" ca="1" si="11"/>
        <v>89.739715118867394</v>
      </c>
      <c r="P45" s="179">
        <f t="shared" ca="1" si="12"/>
        <v>4.9799841909066149</v>
      </c>
      <c r="Q45" s="179">
        <f t="shared" ca="1" si="13"/>
        <v>0.47999847623196285</v>
      </c>
      <c r="R45" s="180">
        <f t="shared" ca="1" si="14"/>
        <v>367.298834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380.66</v>
      </c>
      <c r="H46" s="181">
        <f t="shared" ca="1" si="2"/>
        <v>367.298834</v>
      </c>
      <c r="I46" s="182">
        <f t="shared" ca="1" si="5"/>
        <v>272.10000000000002</v>
      </c>
      <c r="J46" s="179">
        <f t="shared" ca="1" si="6"/>
        <v>89.74</v>
      </c>
      <c r="K46" s="179">
        <f t="shared" ca="1" si="7"/>
        <v>4.9800000000000004</v>
      </c>
      <c r="L46" s="179">
        <f t="shared" ca="1" si="8"/>
        <v>0.48</v>
      </c>
      <c r="M46" s="180">
        <f t="shared" ca="1" si="9"/>
        <v>367.30000000000007</v>
      </c>
      <c r="N46" s="178">
        <f t="shared" ca="1" si="10"/>
        <v>272.09913621399397</v>
      </c>
      <c r="O46" s="179">
        <f t="shared" ca="1" si="11"/>
        <v>89.739715118867394</v>
      </c>
      <c r="P46" s="179">
        <f t="shared" ca="1" si="12"/>
        <v>4.9799841909066149</v>
      </c>
      <c r="Q46" s="179">
        <f t="shared" ca="1" si="13"/>
        <v>0.47999847623196285</v>
      </c>
      <c r="R46" s="180">
        <f t="shared" ca="1" si="14"/>
        <v>367.298834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380.66</v>
      </c>
      <c r="H47" s="181">
        <f t="shared" ca="1" si="2"/>
        <v>367.298834</v>
      </c>
      <c r="I47" s="182">
        <f t="shared" ca="1" si="5"/>
        <v>272.10000000000002</v>
      </c>
      <c r="J47" s="179">
        <f t="shared" ca="1" si="6"/>
        <v>89.74</v>
      </c>
      <c r="K47" s="179">
        <f t="shared" ca="1" si="7"/>
        <v>4.9800000000000004</v>
      </c>
      <c r="L47" s="179">
        <f t="shared" ca="1" si="8"/>
        <v>0.48</v>
      </c>
      <c r="M47" s="180">
        <f t="shared" ca="1" si="9"/>
        <v>367.30000000000007</v>
      </c>
      <c r="N47" s="178">
        <f t="shared" ca="1" si="10"/>
        <v>272.09913621399397</v>
      </c>
      <c r="O47" s="179">
        <f t="shared" ca="1" si="11"/>
        <v>89.739715118867394</v>
      </c>
      <c r="P47" s="179">
        <f t="shared" ca="1" si="12"/>
        <v>4.9799841909066149</v>
      </c>
      <c r="Q47" s="179">
        <f t="shared" ca="1" si="13"/>
        <v>0.47999847623196285</v>
      </c>
      <c r="R47" s="180">
        <f t="shared" ca="1" si="14"/>
        <v>367.298834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380.66</v>
      </c>
      <c r="H48" s="181">
        <f t="shared" ca="1" si="2"/>
        <v>367.298834</v>
      </c>
      <c r="I48" s="182">
        <f t="shared" ca="1" si="5"/>
        <v>272.10000000000002</v>
      </c>
      <c r="J48" s="179">
        <f t="shared" ca="1" si="6"/>
        <v>89.74</v>
      </c>
      <c r="K48" s="179">
        <f t="shared" ca="1" si="7"/>
        <v>4.9800000000000004</v>
      </c>
      <c r="L48" s="179">
        <f t="shared" ca="1" si="8"/>
        <v>0.48</v>
      </c>
      <c r="M48" s="180">
        <f t="shared" ca="1" si="9"/>
        <v>367.30000000000007</v>
      </c>
      <c r="N48" s="178">
        <f t="shared" ca="1" si="10"/>
        <v>272.09913621399397</v>
      </c>
      <c r="O48" s="179">
        <f t="shared" ca="1" si="11"/>
        <v>89.739715118867394</v>
      </c>
      <c r="P48" s="179">
        <f t="shared" ca="1" si="12"/>
        <v>4.9799841909066149</v>
      </c>
      <c r="Q48" s="179">
        <f t="shared" ca="1" si="13"/>
        <v>0.47999847623196285</v>
      </c>
      <c r="R48" s="180">
        <f t="shared" ca="1" si="14"/>
        <v>367.298834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380.66</v>
      </c>
      <c r="H49" s="181">
        <f t="shared" ca="1" si="2"/>
        <v>367.298834</v>
      </c>
      <c r="I49" s="182">
        <f t="shared" ca="1" si="5"/>
        <v>272.10000000000002</v>
      </c>
      <c r="J49" s="179">
        <f t="shared" ca="1" si="6"/>
        <v>89.74</v>
      </c>
      <c r="K49" s="179">
        <f t="shared" ca="1" si="7"/>
        <v>4.9800000000000004</v>
      </c>
      <c r="L49" s="179">
        <f t="shared" ca="1" si="8"/>
        <v>0.48</v>
      </c>
      <c r="M49" s="180">
        <f t="shared" ca="1" si="9"/>
        <v>367.30000000000007</v>
      </c>
      <c r="N49" s="178">
        <f t="shared" ca="1" si="10"/>
        <v>272.09913621399397</v>
      </c>
      <c r="O49" s="179">
        <f t="shared" ca="1" si="11"/>
        <v>89.739715118867394</v>
      </c>
      <c r="P49" s="179">
        <f t="shared" ca="1" si="12"/>
        <v>4.9799841909066149</v>
      </c>
      <c r="Q49" s="179">
        <f t="shared" ca="1" si="13"/>
        <v>0.47999847623196285</v>
      </c>
      <c r="R49" s="180">
        <f t="shared" ca="1" si="14"/>
        <v>367.298834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380.66</v>
      </c>
      <c r="H50" s="181">
        <f t="shared" ca="1" si="2"/>
        <v>367.298834</v>
      </c>
      <c r="I50" s="182">
        <f t="shared" ca="1" si="5"/>
        <v>272.10000000000002</v>
      </c>
      <c r="J50" s="179">
        <f t="shared" ca="1" si="6"/>
        <v>89.74</v>
      </c>
      <c r="K50" s="179">
        <f t="shared" ca="1" si="7"/>
        <v>4.9800000000000004</v>
      </c>
      <c r="L50" s="179">
        <f t="shared" ca="1" si="8"/>
        <v>0.48</v>
      </c>
      <c r="M50" s="180">
        <f t="shared" ca="1" si="9"/>
        <v>367.30000000000007</v>
      </c>
      <c r="N50" s="178">
        <f t="shared" ca="1" si="10"/>
        <v>272.09913621399397</v>
      </c>
      <c r="O50" s="179">
        <f t="shared" ca="1" si="11"/>
        <v>89.739715118867394</v>
      </c>
      <c r="P50" s="179">
        <f t="shared" ca="1" si="12"/>
        <v>4.9799841909066149</v>
      </c>
      <c r="Q50" s="179">
        <f t="shared" ca="1" si="13"/>
        <v>0.47999847623196285</v>
      </c>
      <c r="R50" s="180">
        <f t="shared" ca="1" si="14"/>
        <v>367.298834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380.66</v>
      </c>
      <c r="H51" s="181">
        <f t="shared" ca="1" si="2"/>
        <v>367.298834</v>
      </c>
      <c r="I51" s="182">
        <f t="shared" ca="1" si="5"/>
        <v>272.10000000000002</v>
      </c>
      <c r="J51" s="179">
        <f t="shared" ca="1" si="6"/>
        <v>89.74</v>
      </c>
      <c r="K51" s="179">
        <f t="shared" ca="1" si="7"/>
        <v>4.9800000000000004</v>
      </c>
      <c r="L51" s="179">
        <f t="shared" ca="1" si="8"/>
        <v>0.48</v>
      </c>
      <c r="M51" s="180">
        <f t="shared" ca="1" si="9"/>
        <v>367.30000000000007</v>
      </c>
      <c r="N51" s="178">
        <f t="shared" ca="1" si="10"/>
        <v>272.09913621399397</v>
      </c>
      <c r="O51" s="179">
        <f t="shared" ca="1" si="11"/>
        <v>89.739715118867394</v>
      </c>
      <c r="P51" s="179">
        <f t="shared" ca="1" si="12"/>
        <v>4.9799841909066149</v>
      </c>
      <c r="Q51" s="179">
        <f t="shared" ca="1" si="13"/>
        <v>0.47999847623196285</v>
      </c>
      <c r="R51" s="180">
        <f t="shared" ca="1" si="14"/>
        <v>367.298834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380.66</v>
      </c>
      <c r="H52" s="181">
        <f t="shared" ca="1" si="2"/>
        <v>367.298834</v>
      </c>
      <c r="I52" s="182">
        <f t="shared" ca="1" si="5"/>
        <v>272.10000000000002</v>
      </c>
      <c r="J52" s="179">
        <f t="shared" ca="1" si="6"/>
        <v>89.74</v>
      </c>
      <c r="K52" s="179">
        <f t="shared" ca="1" si="7"/>
        <v>4.9800000000000004</v>
      </c>
      <c r="L52" s="179">
        <f t="shared" ca="1" si="8"/>
        <v>0.48</v>
      </c>
      <c r="M52" s="180">
        <f t="shared" ca="1" si="9"/>
        <v>367.30000000000007</v>
      </c>
      <c r="N52" s="178">
        <f t="shared" ca="1" si="10"/>
        <v>272.09913621399397</v>
      </c>
      <c r="O52" s="179">
        <f t="shared" ca="1" si="11"/>
        <v>89.739715118867394</v>
      </c>
      <c r="P52" s="179">
        <f t="shared" ca="1" si="12"/>
        <v>4.9799841909066149</v>
      </c>
      <c r="Q52" s="179">
        <f t="shared" ca="1" si="13"/>
        <v>0.47999847623196285</v>
      </c>
      <c r="R52" s="180">
        <f t="shared" ca="1" si="14"/>
        <v>367.298834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380.66</v>
      </c>
      <c r="H53" s="181">
        <f t="shared" ca="1" si="2"/>
        <v>367.298834</v>
      </c>
      <c r="I53" s="182">
        <f t="shared" ca="1" si="5"/>
        <v>272.10000000000002</v>
      </c>
      <c r="J53" s="179">
        <f t="shared" ca="1" si="6"/>
        <v>89.74</v>
      </c>
      <c r="K53" s="179">
        <f t="shared" ca="1" si="7"/>
        <v>4.9800000000000004</v>
      </c>
      <c r="L53" s="179">
        <f t="shared" ca="1" si="8"/>
        <v>0.48</v>
      </c>
      <c r="M53" s="180">
        <f t="shared" ca="1" si="9"/>
        <v>367.30000000000007</v>
      </c>
      <c r="N53" s="178">
        <f t="shared" ca="1" si="10"/>
        <v>272.09913621399397</v>
      </c>
      <c r="O53" s="179">
        <f t="shared" ca="1" si="11"/>
        <v>89.739715118867394</v>
      </c>
      <c r="P53" s="179">
        <f t="shared" ca="1" si="12"/>
        <v>4.9799841909066149</v>
      </c>
      <c r="Q53" s="179">
        <f t="shared" ca="1" si="13"/>
        <v>0.47999847623196285</v>
      </c>
      <c r="R53" s="180">
        <f t="shared" ca="1" si="14"/>
        <v>367.298834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380.66</v>
      </c>
      <c r="H54" s="181">
        <f t="shared" ca="1" si="2"/>
        <v>367.298834</v>
      </c>
      <c r="I54" s="182">
        <f t="shared" ca="1" si="5"/>
        <v>272.10000000000002</v>
      </c>
      <c r="J54" s="179">
        <f t="shared" ca="1" si="6"/>
        <v>89.74</v>
      </c>
      <c r="K54" s="179">
        <f t="shared" ca="1" si="7"/>
        <v>4.9800000000000004</v>
      </c>
      <c r="L54" s="179">
        <f t="shared" ca="1" si="8"/>
        <v>0.48</v>
      </c>
      <c r="M54" s="180">
        <f t="shared" ca="1" si="9"/>
        <v>367.30000000000007</v>
      </c>
      <c r="N54" s="178">
        <f t="shared" ca="1" si="10"/>
        <v>272.09913621399397</v>
      </c>
      <c r="O54" s="179">
        <f t="shared" ca="1" si="11"/>
        <v>89.739715118867394</v>
      </c>
      <c r="P54" s="179">
        <f t="shared" ca="1" si="12"/>
        <v>4.9799841909066149</v>
      </c>
      <c r="Q54" s="179">
        <f t="shared" ca="1" si="13"/>
        <v>0.47999847623196285</v>
      </c>
      <c r="R54" s="180">
        <f t="shared" ca="1" si="14"/>
        <v>367.298834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377.4</v>
      </c>
      <c r="H55" s="181">
        <f t="shared" ca="1" si="2"/>
        <v>364.15325999999999</v>
      </c>
      <c r="I55" s="182">
        <f t="shared" ca="1" si="5"/>
        <v>272.10000000000002</v>
      </c>
      <c r="J55" s="179">
        <f t="shared" ca="1" si="6"/>
        <v>86.59</v>
      </c>
      <c r="K55" s="179">
        <f t="shared" ca="1" si="7"/>
        <v>4.9800000000000004</v>
      </c>
      <c r="L55" s="179">
        <f t="shared" ca="1" si="8"/>
        <v>0.48</v>
      </c>
      <c r="M55" s="180">
        <f t="shared" ca="1" si="9"/>
        <v>364.15000000000009</v>
      </c>
      <c r="N55" s="178">
        <f t="shared" ca="1" si="10"/>
        <v>272.10243593574069</v>
      </c>
      <c r="O55" s="179">
        <f t="shared" ca="1" si="11"/>
        <v>86.590775184402005</v>
      </c>
      <c r="P55" s="179">
        <f t="shared" ca="1" si="12"/>
        <v>4.9800445827268973</v>
      </c>
      <c r="Q55" s="179">
        <f t="shared" ca="1" si="13"/>
        <v>0.48000429713030329</v>
      </c>
      <c r="R55" s="180">
        <f t="shared" ca="1" si="14"/>
        <v>364.15325999999988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377.4</v>
      </c>
      <c r="H56" s="181">
        <f t="shared" ca="1" si="2"/>
        <v>364.15325999999999</v>
      </c>
      <c r="I56" s="182">
        <f t="shared" ca="1" si="5"/>
        <v>272.10000000000002</v>
      </c>
      <c r="J56" s="179">
        <f t="shared" ca="1" si="6"/>
        <v>86.59</v>
      </c>
      <c r="K56" s="179">
        <f t="shared" ca="1" si="7"/>
        <v>4.9800000000000004</v>
      </c>
      <c r="L56" s="179">
        <f t="shared" ca="1" si="8"/>
        <v>0.48</v>
      </c>
      <c r="M56" s="180">
        <f t="shared" ca="1" si="9"/>
        <v>364.15000000000009</v>
      </c>
      <c r="N56" s="178">
        <f t="shared" ca="1" si="10"/>
        <v>272.10243593574069</v>
      </c>
      <c r="O56" s="179">
        <f t="shared" ca="1" si="11"/>
        <v>86.590775184402005</v>
      </c>
      <c r="P56" s="179">
        <f t="shared" ca="1" si="12"/>
        <v>4.9800445827268973</v>
      </c>
      <c r="Q56" s="179">
        <f t="shared" ca="1" si="13"/>
        <v>0.48000429713030329</v>
      </c>
      <c r="R56" s="180">
        <f t="shared" ca="1" si="14"/>
        <v>364.15325999999988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377.4</v>
      </c>
      <c r="H57" s="181">
        <f t="shared" ca="1" si="2"/>
        <v>364.15325999999999</v>
      </c>
      <c r="I57" s="182">
        <f t="shared" ca="1" si="5"/>
        <v>272.10000000000002</v>
      </c>
      <c r="J57" s="179">
        <f t="shared" ca="1" si="6"/>
        <v>86.59</v>
      </c>
      <c r="K57" s="179">
        <f t="shared" ca="1" si="7"/>
        <v>4.9800000000000004</v>
      </c>
      <c r="L57" s="179">
        <f t="shared" ca="1" si="8"/>
        <v>0.48</v>
      </c>
      <c r="M57" s="180">
        <f t="shared" ca="1" si="9"/>
        <v>364.15000000000009</v>
      </c>
      <c r="N57" s="178">
        <f t="shared" ca="1" si="10"/>
        <v>272.10243593574069</v>
      </c>
      <c r="O57" s="179">
        <f t="shared" ca="1" si="11"/>
        <v>86.590775184402005</v>
      </c>
      <c r="P57" s="179">
        <f t="shared" ca="1" si="12"/>
        <v>4.9800445827268973</v>
      </c>
      <c r="Q57" s="179">
        <f t="shared" ca="1" si="13"/>
        <v>0.48000429713030329</v>
      </c>
      <c r="R57" s="180">
        <f t="shared" ca="1" si="14"/>
        <v>364.15325999999988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381.60660000000001</v>
      </c>
      <c r="H58" s="181">
        <f t="shared" ca="1" si="2"/>
        <v>368.21220799999998</v>
      </c>
      <c r="I58" s="182">
        <f t="shared" ca="1" si="5"/>
        <v>272.10000000000002</v>
      </c>
      <c r="J58" s="179">
        <f t="shared" ca="1" si="6"/>
        <v>86.59</v>
      </c>
      <c r="K58" s="179">
        <f t="shared" ca="1" si="7"/>
        <v>9.0399999999999991</v>
      </c>
      <c r="L58" s="179">
        <f t="shared" ca="1" si="8"/>
        <v>0.48</v>
      </c>
      <c r="M58" s="180">
        <f t="shared" ca="1" si="9"/>
        <v>368.21000000000009</v>
      </c>
      <c r="N58" s="178">
        <f t="shared" ca="1" si="10"/>
        <v>272.10163166888452</v>
      </c>
      <c r="O58" s="179">
        <f t="shared" ca="1" si="11"/>
        <v>86.590519243692441</v>
      </c>
      <c r="P58" s="179">
        <f t="shared" ca="1" si="12"/>
        <v>9.0400542090654756</v>
      </c>
      <c r="Q58" s="179">
        <f t="shared" ca="1" si="13"/>
        <v>0.48000287835745886</v>
      </c>
      <c r="R58" s="180">
        <f t="shared" ca="1" si="14"/>
        <v>368.21220799999992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431.86660000000001</v>
      </c>
      <c r="H59" s="181">
        <f t="shared" ca="1" si="2"/>
        <v>416.70808199999999</v>
      </c>
      <c r="I59" s="182">
        <f t="shared" ca="1" si="5"/>
        <v>272.10000000000002</v>
      </c>
      <c r="J59" s="179">
        <f t="shared" ca="1" si="6"/>
        <v>135.09</v>
      </c>
      <c r="K59" s="179">
        <f t="shared" ca="1" si="7"/>
        <v>9.0399999999999991</v>
      </c>
      <c r="L59" s="179">
        <f t="shared" ca="1" si="8"/>
        <v>0.48</v>
      </c>
      <c r="M59" s="180">
        <f t="shared" ca="1" si="9"/>
        <v>416.71000000000009</v>
      </c>
      <c r="N59" s="178">
        <f t="shared" ca="1" si="10"/>
        <v>272.09874759952959</v>
      </c>
      <c r="O59" s="179">
        <f t="shared" ca="1" si="11"/>
        <v>135.08937821837725</v>
      </c>
      <c r="P59" s="179">
        <f t="shared" ca="1" si="12"/>
        <v>9.039958391399292</v>
      </c>
      <c r="Q59" s="179">
        <f t="shared" ca="1" si="13"/>
        <v>0.47999779069376769</v>
      </c>
      <c r="R59" s="180">
        <f t="shared" ca="1" si="14"/>
        <v>416.70808199999988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467.2466</v>
      </c>
      <c r="H60" s="181">
        <f t="shared" ca="1" si="2"/>
        <v>450.84624400000001</v>
      </c>
      <c r="I60" s="182">
        <f t="shared" ca="1" si="5"/>
        <v>306.24</v>
      </c>
      <c r="J60" s="179">
        <f t="shared" ca="1" si="6"/>
        <v>135.09</v>
      </c>
      <c r="K60" s="179">
        <f t="shared" ca="1" si="7"/>
        <v>9.0399999999999991</v>
      </c>
      <c r="L60" s="179">
        <f t="shared" ca="1" si="8"/>
        <v>0.48</v>
      </c>
      <c r="M60" s="180">
        <f t="shared" ca="1" si="9"/>
        <v>450.85000000000008</v>
      </c>
      <c r="N60" s="178">
        <f t="shared" ca="1" si="10"/>
        <v>306.23744873585446</v>
      </c>
      <c r="O60" s="179">
        <f t="shared" ca="1" si="11"/>
        <v>135.08887457460352</v>
      </c>
      <c r="P60" s="179">
        <f t="shared" ca="1" si="12"/>
        <v>9.0399246883885969</v>
      </c>
      <c r="Q60" s="179">
        <f t="shared" ca="1" si="13"/>
        <v>0.47999600115337687</v>
      </c>
      <c r="R60" s="180">
        <f t="shared" ca="1" si="14"/>
        <v>450.84624399999996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467.2466</v>
      </c>
      <c r="H61" s="181">
        <f t="shared" ca="1" si="2"/>
        <v>450.84624400000001</v>
      </c>
      <c r="I61" s="182">
        <f t="shared" ca="1" si="5"/>
        <v>313.89999999999998</v>
      </c>
      <c r="J61" s="179">
        <f t="shared" ca="1" si="6"/>
        <v>128.75</v>
      </c>
      <c r="K61" s="179">
        <f t="shared" ca="1" si="7"/>
        <v>7.78</v>
      </c>
      <c r="L61" s="179">
        <f t="shared" ca="1" si="8"/>
        <v>0.42</v>
      </c>
      <c r="M61" s="180">
        <f t="shared" ca="1" si="9"/>
        <v>450.84999999999997</v>
      </c>
      <c r="N61" s="178">
        <f t="shared" ca="1" si="10"/>
        <v>313.89738492092715</v>
      </c>
      <c r="O61" s="179">
        <f t="shared" ca="1" si="11"/>
        <v>128.74892739270268</v>
      </c>
      <c r="P61" s="179">
        <f t="shared" ca="1" si="12"/>
        <v>7.7799351853609862</v>
      </c>
      <c r="Q61" s="179">
        <f t="shared" ca="1" si="13"/>
        <v>0.41999650100920488</v>
      </c>
      <c r="R61" s="180">
        <f t="shared" ca="1" si="14"/>
        <v>450.84624400000007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525.35898499999996</v>
      </c>
      <c r="H62" s="181">
        <f t="shared" ca="1" si="2"/>
        <v>506.91888499999999</v>
      </c>
      <c r="I62" s="182">
        <f t="shared" ca="1" si="5"/>
        <v>371.46</v>
      </c>
      <c r="J62" s="179">
        <f t="shared" ca="1" si="6"/>
        <v>127.09</v>
      </c>
      <c r="K62" s="179">
        <f t="shared" ca="1" si="7"/>
        <v>7.94</v>
      </c>
      <c r="L62" s="179">
        <f t="shared" ca="1" si="8"/>
        <v>0.42</v>
      </c>
      <c r="M62" s="180">
        <f t="shared" ca="1" si="9"/>
        <v>506.90999999999997</v>
      </c>
      <c r="N62" s="178">
        <f t="shared" ca="1" si="10"/>
        <v>371.46651086405871</v>
      </c>
      <c r="O62" s="179">
        <f t="shared" ca="1" si="11"/>
        <v>127.09222760381527</v>
      </c>
      <c r="P62" s="179">
        <f t="shared" ca="1" si="12"/>
        <v>7.9401391704641853</v>
      </c>
      <c r="Q62" s="179">
        <f t="shared" ca="1" si="13"/>
        <v>0.42000736166183344</v>
      </c>
      <c r="R62" s="180">
        <f t="shared" ca="1" si="14"/>
        <v>506.91888499999999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660.0951</v>
      </c>
      <c r="H63" s="181">
        <f t="shared" ca="1" si="2"/>
        <v>636.92576199999996</v>
      </c>
      <c r="I63" s="182">
        <f t="shared" ca="1" si="5"/>
        <v>475.4</v>
      </c>
      <c r="J63" s="179">
        <f t="shared" ca="1" si="6"/>
        <v>152.37</v>
      </c>
      <c r="K63" s="179">
        <f t="shared" ca="1" si="7"/>
        <v>8.6999999999999993</v>
      </c>
      <c r="L63" s="179">
        <f t="shared" ca="1" si="8"/>
        <v>0.46</v>
      </c>
      <c r="M63" s="180">
        <f t="shared" ca="1" si="9"/>
        <v>636.93000000000006</v>
      </c>
      <c r="N63" s="178">
        <f t="shared" ca="1" si="10"/>
        <v>475.39683678708798</v>
      </c>
      <c r="O63" s="179">
        <f t="shared" ca="1" si="11"/>
        <v>152.36898616165038</v>
      </c>
      <c r="P63" s="179">
        <f t="shared" ca="1" si="12"/>
        <v>8.6999421120060276</v>
      </c>
      <c r="Q63" s="179">
        <f t="shared" ca="1" si="13"/>
        <v>0.45999693925549112</v>
      </c>
      <c r="R63" s="180">
        <f t="shared" ca="1" si="14"/>
        <v>636.92576199999985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686.32730000000004</v>
      </c>
      <c r="H64" s="181">
        <f t="shared" ca="1" si="2"/>
        <v>662.237212</v>
      </c>
      <c r="I64" s="182">
        <f t="shared" ca="1" si="5"/>
        <v>494.29</v>
      </c>
      <c r="J64" s="179">
        <f t="shared" ca="1" si="6"/>
        <v>158.43</v>
      </c>
      <c r="K64" s="179">
        <f t="shared" ca="1" si="7"/>
        <v>9.0399999999999991</v>
      </c>
      <c r="L64" s="179">
        <f t="shared" ca="1" si="8"/>
        <v>0.48</v>
      </c>
      <c r="M64" s="180">
        <f t="shared" ca="1" si="9"/>
        <v>662.24</v>
      </c>
      <c r="N64" s="178">
        <f t="shared" ca="1" si="10"/>
        <v>494.28791906179032</v>
      </c>
      <c r="O64" s="179">
        <f t="shared" ca="1" si="11"/>
        <v>158.42933301697269</v>
      </c>
      <c r="P64" s="179">
        <f t="shared" ca="1" si="12"/>
        <v>9.0399619420149779</v>
      </c>
      <c r="Q64" s="179">
        <f t="shared" ca="1" si="13"/>
        <v>0.4799979792220343</v>
      </c>
      <c r="R64" s="180">
        <f t="shared" ca="1" si="14"/>
        <v>662.23721200000011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686.32730000000004</v>
      </c>
      <c r="H65" s="181">
        <f t="shared" ca="1" si="2"/>
        <v>662.237212</v>
      </c>
      <c r="I65" s="182">
        <f t="shared" ca="1" si="5"/>
        <v>494.29</v>
      </c>
      <c r="J65" s="179">
        <f t="shared" ca="1" si="6"/>
        <v>158.43</v>
      </c>
      <c r="K65" s="179">
        <f t="shared" ca="1" si="7"/>
        <v>9.0399999999999991</v>
      </c>
      <c r="L65" s="179">
        <f t="shared" ca="1" si="8"/>
        <v>0.48</v>
      </c>
      <c r="M65" s="180">
        <f t="shared" ca="1" si="9"/>
        <v>662.24</v>
      </c>
      <c r="N65" s="178">
        <f t="shared" ca="1" si="10"/>
        <v>494.28791906179032</v>
      </c>
      <c r="O65" s="179">
        <f t="shared" ca="1" si="11"/>
        <v>158.42933301697269</v>
      </c>
      <c r="P65" s="179">
        <f t="shared" ca="1" si="12"/>
        <v>9.0399619420149779</v>
      </c>
      <c r="Q65" s="179">
        <f t="shared" ca="1" si="13"/>
        <v>0.4799979792220343</v>
      </c>
      <c r="R65" s="180">
        <f t="shared" ca="1" si="14"/>
        <v>662.23721200000011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686.32730000000004</v>
      </c>
      <c r="H66" s="181">
        <f t="shared" ca="1" si="2"/>
        <v>662.237212</v>
      </c>
      <c r="I66" s="182">
        <f t="shared" ca="1" si="5"/>
        <v>494.29</v>
      </c>
      <c r="J66" s="179">
        <f t="shared" ca="1" si="6"/>
        <v>158.43</v>
      </c>
      <c r="K66" s="179">
        <f t="shared" ca="1" si="7"/>
        <v>9.0399999999999991</v>
      </c>
      <c r="L66" s="179">
        <f t="shared" ca="1" si="8"/>
        <v>0.48</v>
      </c>
      <c r="M66" s="180">
        <f t="shared" ca="1" si="9"/>
        <v>662.24</v>
      </c>
      <c r="N66" s="178">
        <f t="shared" ca="1" si="10"/>
        <v>494.28791906179032</v>
      </c>
      <c r="O66" s="179">
        <f t="shared" ca="1" si="11"/>
        <v>158.42933301697269</v>
      </c>
      <c r="P66" s="179">
        <f t="shared" ca="1" si="12"/>
        <v>9.0399619420149779</v>
      </c>
      <c r="Q66" s="179">
        <f t="shared" ca="1" si="13"/>
        <v>0.4799979792220343</v>
      </c>
      <c r="R66" s="180">
        <f t="shared" ca="1" si="14"/>
        <v>662.23721200000011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686.32730000000004</v>
      </c>
      <c r="H67" s="181">
        <f t="shared" ref="H67:H98" ca="1" si="17">INDIRECT("ISGS_Delhi_pp!" &amp; $V$3 &amp; X67)</f>
        <v>662.237212</v>
      </c>
      <c r="I67" s="182">
        <f t="shared" ca="1" si="5"/>
        <v>494.29</v>
      </c>
      <c r="J67" s="179">
        <f t="shared" ca="1" si="6"/>
        <v>158.43</v>
      </c>
      <c r="K67" s="179">
        <f t="shared" ca="1" si="7"/>
        <v>9.0399999999999991</v>
      </c>
      <c r="L67" s="179">
        <f t="shared" ca="1" si="8"/>
        <v>0.48</v>
      </c>
      <c r="M67" s="180">
        <f t="shared" ca="1" si="9"/>
        <v>662.24</v>
      </c>
      <c r="N67" s="178">
        <f t="shared" ca="1" si="10"/>
        <v>494.28791906179032</v>
      </c>
      <c r="O67" s="179">
        <f t="shared" ca="1" si="11"/>
        <v>158.42933301697269</v>
      </c>
      <c r="P67" s="179">
        <f t="shared" ca="1" si="12"/>
        <v>9.0399619420149779</v>
      </c>
      <c r="Q67" s="179">
        <f t="shared" ca="1" si="13"/>
        <v>0.4799979792220343</v>
      </c>
      <c r="R67" s="180">
        <f t="shared" ca="1" si="14"/>
        <v>662.23721200000011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686.32730000000004</v>
      </c>
      <c r="H68" s="181">
        <f t="shared" ca="1" si="17"/>
        <v>662.237212</v>
      </c>
      <c r="I68" s="182">
        <f t="shared" ref="I68:I98" ca="1" si="20">INDIRECT("BRPL_EOD!" &amp; $V$3 &amp; X68)</f>
        <v>494.29</v>
      </c>
      <c r="J68" s="179">
        <f t="shared" ref="J68:J98" ca="1" si="21">INDIRECT("BYPL_EOD!" &amp; $V$3 &amp; X68)</f>
        <v>158.43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0.48</v>
      </c>
      <c r="M68" s="180">
        <f t="shared" ref="M68:M98" ca="1" si="24">SUM(I68:L68)</f>
        <v>662.24</v>
      </c>
      <c r="N68" s="178">
        <f t="shared" ref="N68:N98" ca="1" si="25">INDIRECT("BRPL_ISGS_exbus!" &amp; $V$3 &amp; X68)</f>
        <v>494.28791906179032</v>
      </c>
      <c r="O68" s="179">
        <f t="shared" ref="O68:O98" ca="1" si="26">INDIRECT("BYPL_ISGS_exbus!" &amp; $V$3 &amp; X68)</f>
        <v>158.42933301697269</v>
      </c>
      <c r="P68" s="179">
        <f t="shared" ref="P68:P98" ca="1" si="27">INDIRECT("TPDDL_ISGS_exbus!" &amp; $V$3 &amp; X68)</f>
        <v>9.0399619420149779</v>
      </c>
      <c r="Q68" s="179">
        <f t="shared" ref="Q68:Q98" ca="1" si="28">INDIRECT("NDMC_ISGS_exbus!" &amp; $V$3 &amp; X68)</f>
        <v>0.4799979792220343</v>
      </c>
      <c r="R68" s="180">
        <f t="shared" ref="R68:R98" ca="1" si="29">SUM(N68:Q68)</f>
        <v>662.23721200000011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686.32730000000004</v>
      </c>
      <c r="H69" s="181">
        <f t="shared" ca="1" si="17"/>
        <v>662.237212</v>
      </c>
      <c r="I69" s="182">
        <f t="shared" ca="1" si="20"/>
        <v>494.29</v>
      </c>
      <c r="J69" s="179">
        <f t="shared" ca="1" si="21"/>
        <v>158.43</v>
      </c>
      <c r="K69" s="179">
        <f t="shared" ca="1" si="22"/>
        <v>9.0399999999999991</v>
      </c>
      <c r="L69" s="179">
        <f t="shared" ca="1" si="23"/>
        <v>0.48</v>
      </c>
      <c r="M69" s="180">
        <f t="shared" ca="1" si="24"/>
        <v>662.24</v>
      </c>
      <c r="N69" s="178">
        <f t="shared" ca="1" si="25"/>
        <v>494.28791906179032</v>
      </c>
      <c r="O69" s="179">
        <f t="shared" ca="1" si="26"/>
        <v>158.42933301697269</v>
      </c>
      <c r="P69" s="179">
        <f t="shared" ca="1" si="27"/>
        <v>9.0399619420149779</v>
      </c>
      <c r="Q69" s="179">
        <f t="shared" ca="1" si="28"/>
        <v>0.4799979792220343</v>
      </c>
      <c r="R69" s="180">
        <f t="shared" ca="1" si="29"/>
        <v>662.23721200000011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686.32730000000004</v>
      </c>
      <c r="H70" s="181">
        <f t="shared" ca="1" si="17"/>
        <v>662.237212</v>
      </c>
      <c r="I70" s="182">
        <f t="shared" ca="1" si="20"/>
        <v>494.29</v>
      </c>
      <c r="J70" s="179">
        <f t="shared" ca="1" si="21"/>
        <v>158.43</v>
      </c>
      <c r="K70" s="179">
        <f t="shared" ca="1" si="22"/>
        <v>9.0399999999999991</v>
      </c>
      <c r="L70" s="179">
        <f t="shared" ca="1" si="23"/>
        <v>0.48</v>
      </c>
      <c r="M70" s="180">
        <f t="shared" ca="1" si="24"/>
        <v>662.24</v>
      </c>
      <c r="N70" s="178">
        <f t="shared" ca="1" si="25"/>
        <v>494.28791906179032</v>
      </c>
      <c r="O70" s="179">
        <f t="shared" ca="1" si="26"/>
        <v>158.42933301697269</v>
      </c>
      <c r="P70" s="179">
        <f t="shared" ca="1" si="27"/>
        <v>9.0399619420149779</v>
      </c>
      <c r="Q70" s="179">
        <f t="shared" ca="1" si="28"/>
        <v>0.4799979792220343</v>
      </c>
      <c r="R70" s="180">
        <f t="shared" ca="1" si="29"/>
        <v>662.23721200000011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686.32730000000004</v>
      </c>
      <c r="H71" s="181">
        <f t="shared" ca="1" si="17"/>
        <v>662.237212</v>
      </c>
      <c r="I71" s="182">
        <f t="shared" ca="1" si="20"/>
        <v>494.29</v>
      </c>
      <c r="J71" s="179">
        <f t="shared" ca="1" si="21"/>
        <v>158.43</v>
      </c>
      <c r="K71" s="179">
        <f t="shared" ca="1" si="22"/>
        <v>9.0399999999999991</v>
      </c>
      <c r="L71" s="179">
        <f t="shared" ca="1" si="23"/>
        <v>0.48</v>
      </c>
      <c r="M71" s="180">
        <f t="shared" ca="1" si="24"/>
        <v>662.24</v>
      </c>
      <c r="N71" s="178">
        <f t="shared" ca="1" si="25"/>
        <v>494.28791906179032</v>
      </c>
      <c r="O71" s="179">
        <f t="shared" ca="1" si="26"/>
        <v>158.42933301697269</v>
      </c>
      <c r="P71" s="179">
        <f t="shared" ca="1" si="27"/>
        <v>9.0399619420149779</v>
      </c>
      <c r="Q71" s="179">
        <f t="shared" ca="1" si="28"/>
        <v>0.4799979792220343</v>
      </c>
      <c r="R71" s="180">
        <f t="shared" ca="1" si="29"/>
        <v>662.23721200000011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686.32730000000004</v>
      </c>
      <c r="H72" s="181">
        <f t="shared" ca="1" si="17"/>
        <v>662.237212</v>
      </c>
      <c r="I72" s="182">
        <f t="shared" ca="1" si="20"/>
        <v>494.29</v>
      </c>
      <c r="J72" s="179">
        <f t="shared" ca="1" si="21"/>
        <v>158.43</v>
      </c>
      <c r="K72" s="179">
        <f t="shared" ca="1" si="22"/>
        <v>9.0399999999999991</v>
      </c>
      <c r="L72" s="179">
        <f t="shared" ca="1" si="23"/>
        <v>0.48</v>
      </c>
      <c r="M72" s="180">
        <f t="shared" ca="1" si="24"/>
        <v>662.24</v>
      </c>
      <c r="N72" s="178">
        <f t="shared" ca="1" si="25"/>
        <v>494.28791906179032</v>
      </c>
      <c r="O72" s="179">
        <f t="shared" ca="1" si="26"/>
        <v>158.42933301697269</v>
      </c>
      <c r="P72" s="179">
        <f t="shared" ca="1" si="27"/>
        <v>9.0399619420149779</v>
      </c>
      <c r="Q72" s="179">
        <f t="shared" ca="1" si="28"/>
        <v>0.4799979792220343</v>
      </c>
      <c r="R72" s="180">
        <f t="shared" ca="1" si="29"/>
        <v>662.23721200000011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686.32730000000004</v>
      </c>
      <c r="H73" s="181">
        <f t="shared" ca="1" si="17"/>
        <v>662.237212</v>
      </c>
      <c r="I73" s="182">
        <f t="shared" ca="1" si="20"/>
        <v>494.29</v>
      </c>
      <c r="J73" s="179">
        <f t="shared" ca="1" si="21"/>
        <v>158.43</v>
      </c>
      <c r="K73" s="179">
        <f t="shared" ca="1" si="22"/>
        <v>9.0399999999999991</v>
      </c>
      <c r="L73" s="179">
        <f t="shared" ca="1" si="23"/>
        <v>0.48</v>
      </c>
      <c r="M73" s="180">
        <f t="shared" ca="1" si="24"/>
        <v>662.24</v>
      </c>
      <c r="N73" s="178">
        <f t="shared" ca="1" si="25"/>
        <v>494.28791906179032</v>
      </c>
      <c r="O73" s="179">
        <f t="shared" ca="1" si="26"/>
        <v>158.42933301697269</v>
      </c>
      <c r="P73" s="179">
        <f t="shared" ca="1" si="27"/>
        <v>9.0399619420149779</v>
      </c>
      <c r="Q73" s="179">
        <f t="shared" ca="1" si="28"/>
        <v>0.4799979792220343</v>
      </c>
      <c r="R73" s="180">
        <f t="shared" ca="1" si="29"/>
        <v>662.23721200000011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686.32730000000004</v>
      </c>
      <c r="H74" s="181">
        <f t="shared" ca="1" si="17"/>
        <v>662.237212</v>
      </c>
      <c r="I74" s="182">
        <f t="shared" ca="1" si="20"/>
        <v>494.29</v>
      </c>
      <c r="J74" s="179">
        <f t="shared" ca="1" si="21"/>
        <v>158.43</v>
      </c>
      <c r="K74" s="179">
        <f t="shared" ca="1" si="22"/>
        <v>9.0399999999999991</v>
      </c>
      <c r="L74" s="179">
        <f t="shared" ca="1" si="23"/>
        <v>0.48</v>
      </c>
      <c r="M74" s="180">
        <f t="shared" ca="1" si="24"/>
        <v>662.24</v>
      </c>
      <c r="N74" s="178">
        <f t="shared" ca="1" si="25"/>
        <v>494.28791906179032</v>
      </c>
      <c r="O74" s="179">
        <f t="shared" ca="1" si="26"/>
        <v>158.42933301697269</v>
      </c>
      <c r="P74" s="179">
        <f t="shared" ca="1" si="27"/>
        <v>9.0399619420149779</v>
      </c>
      <c r="Q74" s="179">
        <f t="shared" ca="1" si="28"/>
        <v>0.4799979792220343</v>
      </c>
      <c r="R74" s="180">
        <f t="shared" ca="1" si="29"/>
        <v>662.23721200000011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686.32730000000004</v>
      </c>
      <c r="H75" s="181">
        <f t="shared" ca="1" si="17"/>
        <v>662.237212</v>
      </c>
      <c r="I75" s="182">
        <f t="shared" ca="1" si="20"/>
        <v>494.29</v>
      </c>
      <c r="J75" s="179">
        <f t="shared" ca="1" si="21"/>
        <v>158.43</v>
      </c>
      <c r="K75" s="179">
        <f t="shared" ca="1" si="22"/>
        <v>9.0399999999999991</v>
      </c>
      <c r="L75" s="179">
        <f t="shared" ca="1" si="23"/>
        <v>0.48</v>
      </c>
      <c r="M75" s="180">
        <f t="shared" ca="1" si="24"/>
        <v>662.24</v>
      </c>
      <c r="N75" s="178">
        <f t="shared" ca="1" si="25"/>
        <v>494.28791906179032</v>
      </c>
      <c r="O75" s="179">
        <f t="shared" ca="1" si="26"/>
        <v>158.42933301697269</v>
      </c>
      <c r="P75" s="179">
        <f t="shared" ca="1" si="27"/>
        <v>9.0399619420149779</v>
      </c>
      <c r="Q75" s="179">
        <f t="shared" ca="1" si="28"/>
        <v>0.4799979792220343</v>
      </c>
      <c r="R75" s="180">
        <f t="shared" ca="1" si="29"/>
        <v>662.23721200000011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624.05740000000003</v>
      </c>
      <c r="H76" s="181">
        <f t="shared" ca="1" si="17"/>
        <v>602.15298499999994</v>
      </c>
      <c r="I76" s="182">
        <f t="shared" ca="1" si="20"/>
        <v>434.2</v>
      </c>
      <c r="J76" s="179">
        <f t="shared" ca="1" si="21"/>
        <v>158.43</v>
      </c>
      <c r="K76" s="179">
        <f t="shared" ca="1" si="22"/>
        <v>9.0399999999999991</v>
      </c>
      <c r="L76" s="179">
        <f t="shared" ca="1" si="23"/>
        <v>0.48</v>
      </c>
      <c r="M76" s="180">
        <f t="shared" ca="1" si="24"/>
        <v>602.15</v>
      </c>
      <c r="N76" s="178">
        <f t="shared" ca="1" si="25"/>
        <v>434.20215243211823</v>
      </c>
      <c r="O76" s="179">
        <f t="shared" ca="1" si="26"/>
        <v>158.43078537498963</v>
      </c>
      <c r="P76" s="179">
        <f t="shared" ca="1" si="27"/>
        <v>9.0400448134185822</v>
      </c>
      <c r="Q76" s="179">
        <f t="shared" ca="1" si="28"/>
        <v>0.48000237947355306</v>
      </c>
      <c r="R76" s="180">
        <f t="shared" ca="1" si="29"/>
        <v>602.15298500000006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624.05740000000003</v>
      </c>
      <c r="H77" s="181">
        <f t="shared" ca="1" si="17"/>
        <v>602.15298499999994</v>
      </c>
      <c r="I77" s="182">
        <f t="shared" ca="1" si="20"/>
        <v>434.2</v>
      </c>
      <c r="J77" s="179">
        <f t="shared" ca="1" si="21"/>
        <v>158.43</v>
      </c>
      <c r="K77" s="179">
        <f t="shared" ca="1" si="22"/>
        <v>9.0399999999999991</v>
      </c>
      <c r="L77" s="179">
        <f t="shared" ca="1" si="23"/>
        <v>0.48</v>
      </c>
      <c r="M77" s="180">
        <f t="shared" ca="1" si="24"/>
        <v>602.15</v>
      </c>
      <c r="N77" s="178">
        <f t="shared" ca="1" si="25"/>
        <v>434.20215243211823</v>
      </c>
      <c r="O77" s="179">
        <f t="shared" ca="1" si="26"/>
        <v>158.43078537498963</v>
      </c>
      <c r="P77" s="179">
        <f t="shared" ca="1" si="27"/>
        <v>9.0400448134185822</v>
      </c>
      <c r="Q77" s="179">
        <f t="shared" ca="1" si="28"/>
        <v>0.48000237947355306</v>
      </c>
      <c r="R77" s="180">
        <f t="shared" ca="1" si="29"/>
        <v>602.15298500000006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574.05740000000003</v>
      </c>
      <c r="H78" s="181">
        <f t="shared" ca="1" si="17"/>
        <v>553.90798500000005</v>
      </c>
      <c r="I78" s="182">
        <f t="shared" ca="1" si="20"/>
        <v>385.96</v>
      </c>
      <c r="J78" s="179">
        <f t="shared" ca="1" si="21"/>
        <v>158.43</v>
      </c>
      <c r="K78" s="179">
        <f t="shared" ca="1" si="22"/>
        <v>9.0399999999999991</v>
      </c>
      <c r="L78" s="179">
        <f t="shared" ca="1" si="23"/>
        <v>0.48</v>
      </c>
      <c r="M78" s="180">
        <f t="shared" ca="1" si="24"/>
        <v>553.91</v>
      </c>
      <c r="N78" s="178">
        <f t="shared" ca="1" si="25"/>
        <v>385.95859596432638</v>
      </c>
      <c r="O78" s="179">
        <f t="shared" ca="1" si="26"/>
        <v>158.42942366729255</v>
      </c>
      <c r="P78" s="179">
        <f t="shared" ca="1" si="27"/>
        <v>9.039967114513189</v>
      </c>
      <c r="Q78" s="179">
        <f t="shared" ca="1" si="28"/>
        <v>0.47999825386795697</v>
      </c>
      <c r="R78" s="180">
        <f t="shared" ca="1" si="29"/>
        <v>553.90798500000005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574.05740000000003</v>
      </c>
      <c r="H79" s="181">
        <f t="shared" ca="1" si="17"/>
        <v>553.90798500000005</v>
      </c>
      <c r="I79" s="182">
        <f t="shared" ca="1" si="20"/>
        <v>385.96</v>
      </c>
      <c r="J79" s="179">
        <f t="shared" ca="1" si="21"/>
        <v>158.43</v>
      </c>
      <c r="K79" s="179">
        <f t="shared" ca="1" si="22"/>
        <v>9.0399999999999991</v>
      </c>
      <c r="L79" s="179">
        <f t="shared" ca="1" si="23"/>
        <v>0.48</v>
      </c>
      <c r="M79" s="180">
        <f t="shared" ca="1" si="24"/>
        <v>553.91</v>
      </c>
      <c r="N79" s="178">
        <f t="shared" ca="1" si="25"/>
        <v>385.95859596432638</v>
      </c>
      <c r="O79" s="179">
        <f t="shared" ca="1" si="26"/>
        <v>158.42942366729255</v>
      </c>
      <c r="P79" s="179">
        <f t="shared" ca="1" si="27"/>
        <v>9.039967114513189</v>
      </c>
      <c r="Q79" s="179">
        <f t="shared" ca="1" si="28"/>
        <v>0.47999825386795697</v>
      </c>
      <c r="R79" s="180">
        <f t="shared" ca="1" si="29"/>
        <v>553.90798500000005</v>
      </c>
      <c r="W79" s="46"/>
      <c r="X79" s="46">
        <v>79</v>
      </c>
    </row>
    <row r="80" spans="1:24">
      <c r="A80" s="61" t="s">
        <v>122</v>
      </c>
      <c r="B80" s="173">
        <f t="shared" ca="1" si="18"/>
        <v>685.71594700000003</v>
      </c>
      <c r="C80" s="178">
        <f t="shared" ca="1" si="19"/>
        <v>510.04528254807997</v>
      </c>
      <c r="D80" s="179">
        <f t="shared" ca="1" si="19"/>
        <v>163.44265596212065</v>
      </c>
      <c r="E80" s="179">
        <f t="shared" ca="1" si="19"/>
        <v>9.318203856350614</v>
      </c>
      <c r="F80" s="180">
        <f t="shared" ca="1" si="19"/>
        <v>2.9098046334488941</v>
      </c>
      <c r="G80" s="181">
        <f t="shared" ca="1" si="16"/>
        <v>614.41422</v>
      </c>
      <c r="H80" s="181">
        <f t="shared" ca="1" si="17"/>
        <v>592.84828100000004</v>
      </c>
      <c r="I80" s="182">
        <f t="shared" ca="1" si="20"/>
        <v>428.02</v>
      </c>
      <c r="J80" s="179">
        <f t="shared" ca="1" si="21"/>
        <v>155.49</v>
      </c>
      <c r="K80" s="179">
        <f t="shared" ca="1" si="22"/>
        <v>8.8699999999999992</v>
      </c>
      <c r="L80" s="179">
        <f t="shared" ca="1" si="23"/>
        <v>0.48</v>
      </c>
      <c r="M80" s="180">
        <f t="shared" ca="1" si="24"/>
        <v>592.86</v>
      </c>
      <c r="N80" s="178">
        <f t="shared" ca="1" si="25"/>
        <v>428.011539374591</v>
      </c>
      <c r="O80" s="179">
        <f t="shared" ca="1" si="26"/>
        <v>155.48692644585569</v>
      </c>
      <c r="P80" s="179">
        <f t="shared" ca="1" si="27"/>
        <v>8.8698246676618417</v>
      </c>
      <c r="Q80" s="179">
        <f t="shared" ca="1" si="28"/>
        <v>0.47999051189150899</v>
      </c>
      <c r="R80" s="180">
        <f t="shared" ca="1" si="29"/>
        <v>592.84828100000004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626.29629999999997</v>
      </c>
      <c r="H81" s="181">
        <f t="shared" ca="1" si="17"/>
        <v>604.31330000000003</v>
      </c>
      <c r="I81" s="182">
        <f t="shared" ca="1" si="20"/>
        <v>434.2</v>
      </c>
      <c r="J81" s="179">
        <f t="shared" ca="1" si="21"/>
        <v>158.29</v>
      </c>
      <c r="K81" s="179">
        <f t="shared" ca="1" si="22"/>
        <v>9.0299999999999994</v>
      </c>
      <c r="L81" s="179">
        <f t="shared" ca="1" si="23"/>
        <v>2.79</v>
      </c>
      <c r="M81" s="180">
        <f t="shared" ca="1" si="24"/>
        <v>604.30999999999995</v>
      </c>
      <c r="N81" s="178">
        <f t="shared" ca="1" si="25"/>
        <v>434.20237106782946</v>
      </c>
      <c r="O81" s="179">
        <f t="shared" ca="1" si="26"/>
        <v>158.29086438582848</v>
      </c>
      <c r="P81" s="179">
        <f t="shared" ca="1" si="27"/>
        <v>9.0300493107842001</v>
      </c>
      <c r="Q81" s="179">
        <f t="shared" ca="1" si="28"/>
        <v>2.7900152355579095</v>
      </c>
      <c r="R81" s="180">
        <f t="shared" ca="1" si="29"/>
        <v>604.31330000000003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670.29629999999997</v>
      </c>
      <c r="H82" s="181">
        <f t="shared" ca="1" si="17"/>
        <v>646.76890000000003</v>
      </c>
      <c r="I82" s="182">
        <f t="shared" ca="1" si="20"/>
        <v>476.66</v>
      </c>
      <c r="J82" s="179">
        <f t="shared" ca="1" si="21"/>
        <v>158.29</v>
      </c>
      <c r="K82" s="179">
        <f t="shared" ca="1" si="22"/>
        <v>9.0299999999999994</v>
      </c>
      <c r="L82" s="179">
        <f t="shared" ca="1" si="23"/>
        <v>2.79</v>
      </c>
      <c r="M82" s="180">
        <f t="shared" ca="1" si="24"/>
        <v>646.77</v>
      </c>
      <c r="N82" s="178">
        <f t="shared" ca="1" si="25"/>
        <v>476.65918931614027</v>
      </c>
      <c r="O82" s="179">
        <f t="shared" ca="1" si="26"/>
        <v>158.28973078683305</v>
      </c>
      <c r="P82" s="179">
        <f t="shared" ca="1" si="27"/>
        <v>9.0299846421448127</v>
      </c>
      <c r="Q82" s="179">
        <f t="shared" ca="1" si="28"/>
        <v>2.7899952548819522</v>
      </c>
      <c r="R82" s="180">
        <f t="shared" ca="1" si="29"/>
        <v>646.76890000000003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626.29629999999997</v>
      </c>
      <c r="H83" s="181">
        <f t="shared" ca="1" si="17"/>
        <v>604.31330000000003</v>
      </c>
      <c r="I83" s="182">
        <f t="shared" ca="1" si="20"/>
        <v>434.2</v>
      </c>
      <c r="J83" s="179">
        <f t="shared" ca="1" si="21"/>
        <v>158.29</v>
      </c>
      <c r="K83" s="179">
        <f t="shared" ca="1" si="22"/>
        <v>9.0299999999999994</v>
      </c>
      <c r="L83" s="179">
        <f t="shared" ca="1" si="23"/>
        <v>2.79</v>
      </c>
      <c r="M83" s="180">
        <f t="shared" ca="1" si="24"/>
        <v>604.30999999999995</v>
      </c>
      <c r="N83" s="178">
        <f t="shared" ca="1" si="25"/>
        <v>434.20237106782946</v>
      </c>
      <c r="O83" s="179">
        <f t="shared" ca="1" si="26"/>
        <v>158.29086438582848</v>
      </c>
      <c r="P83" s="179">
        <f t="shared" ca="1" si="27"/>
        <v>9.0300493107842001</v>
      </c>
      <c r="Q83" s="179">
        <f t="shared" ca="1" si="28"/>
        <v>2.7900152355579095</v>
      </c>
      <c r="R83" s="180">
        <f t="shared" ca="1" si="29"/>
        <v>604.31330000000003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626.29629999999997</v>
      </c>
      <c r="H84" s="181">
        <f t="shared" ca="1" si="17"/>
        <v>604.31330000000003</v>
      </c>
      <c r="I84" s="182">
        <f t="shared" ca="1" si="20"/>
        <v>434.2</v>
      </c>
      <c r="J84" s="179">
        <f t="shared" ca="1" si="21"/>
        <v>158.29</v>
      </c>
      <c r="K84" s="179">
        <f t="shared" ca="1" si="22"/>
        <v>9.0299999999999994</v>
      </c>
      <c r="L84" s="179">
        <f t="shared" ca="1" si="23"/>
        <v>2.79</v>
      </c>
      <c r="M84" s="180">
        <f t="shared" ca="1" si="24"/>
        <v>604.30999999999995</v>
      </c>
      <c r="N84" s="178">
        <f t="shared" ca="1" si="25"/>
        <v>434.20237106782946</v>
      </c>
      <c r="O84" s="179">
        <f t="shared" ca="1" si="26"/>
        <v>158.29086438582848</v>
      </c>
      <c r="P84" s="179">
        <f t="shared" ca="1" si="27"/>
        <v>9.0300493107842001</v>
      </c>
      <c r="Q84" s="179">
        <f t="shared" ca="1" si="28"/>
        <v>2.7900152355579095</v>
      </c>
      <c r="R84" s="180">
        <f t="shared" ca="1" si="29"/>
        <v>604.31330000000003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626.29629999999997</v>
      </c>
      <c r="H85" s="181">
        <f t="shared" ca="1" si="17"/>
        <v>604.31330000000003</v>
      </c>
      <c r="I85" s="182">
        <f t="shared" ca="1" si="20"/>
        <v>434.2</v>
      </c>
      <c r="J85" s="179">
        <f t="shared" ca="1" si="21"/>
        <v>158.29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604.30999999999995</v>
      </c>
      <c r="N85" s="178">
        <f t="shared" ca="1" si="25"/>
        <v>434.20237106782946</v>
      </c>
      <c r="O85" s="179">
        <f t="shared" ca="1" si="26"/>
        <v>158.29086438582848</v>
      </c>
      <c r="P85" s="179">
        <f t="shared" ca="1" si="27"/>
        <v>9.0300493107842001</v>
      </c>
      <c r="Q85" s="179">
        <f t="shared" ca="1" si="28"/>
        <v>2.7900152355579095</v>
      </c>
      <c r="R85" s="180">
        <f t="shared" ca="1" si="29"/>
        <v>604.31330000000003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663.963077</v>
      </c>
      <c r="I86" s="182">
        <f t="shared" ca="1" si="20"/>
        <v>493.85</v>
      </c>
      <c r="J86" s="179">
        <f t="shared" ca="1" si="21"/>
        <v>158.29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663.95999999999992</v>
      </c>
      <c r="N86" s="178">
        <f t="shared" ca="1" si="25"/>
        <v>493.85228865662094</v>
      </c>
      <c r="O86" s="179">
        <f t="shared" ca="1" si="26"/>
        <v>158.29073356577206</v>
      </c>
      <c r="P86" s="179">
        <f t="shared" ca="1" si="27"/>
        <v>9.0300418478673414</v>
      </c>
      <c r="Q86" s="179">
        <f t="shared" ca="1" si="28"/>
        <v>2.7900129297397438</v>
      </c>
      <c r="R86" s="180">
        <f t="shared" ca="1" si="29"/>
        <v>663.96307700000011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663.963077</v>
      </c>
      <c r="I87" s="182">
        <f t="shared" ca="1" si="20"/>
        <v>493.85</v>
      </c>
      <c r="J87" s="179">
        <f t="shared" ca="1" si="21"/>
        <v>158.29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663.95999999999992</v>
      </c>
      <c r="N87" s="178">
        <f t="shared" ca="1" si="25"/>
        <v>493.85228865662094</v>
      </c>
      <c r="O87" s="179">
        <f t="shared" ca="1" si="26"/>
        <v>158.29073356577206</v>
      </c>
      <c r="P87" s="179">
        <f t="shared" ca="1" si="27"/>
        <v>9.0300418478673414</v>
      </c>
      <c r="Q87" s="179">
        <f t="shared" ca="1" si="28"/>
        <v>2.7900129297397438</v>
      </c>
      <c r="R87" s="180">
        <f t="shared" ca="1" si="29"/>
        <v>663.96307700000011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663.963077</v>
      </c>
      <c r="I88" s="182">
        <f t="shared" ca="1" si="20"/>
        <v>493.85</v>
      </c>
      <c r="J88" s="179">
        <f t="shared" ca="1" si="21"/>
        <v>158.29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663.95999999999992</v>
      </c>
      <c r="N88" s="178">
        <f t="shared" ca="1" si="25"/>
        <v>493.85228865662094</v>
      </c>
      <c r="O88" s="179">
        <f t="shared" ca="1" si="26"/>
        <v>158.29073356577206</v>
      </c>
      <c r="P88" s="179">
        <f t="shared" ca="1" si="27"/>
        <v>9.0300418478673414</v>
      </c>
      <c r="Q88" s="179">
        <f t="shared" ca="1" si="28"/>
        <v>2.7900129297397438</v>
      </c>
      <c r="R88" s="180">
        <f t="shared" ca="1" si="29"/>
        <v>663.96307700000011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663.963077</v>
      </c>
      <c r="I89" s="182">
        <f t="shared" ca="1" si="20"/>
        <v>493.85</v>
      </c>
      <c r="J89" s="179">
        <f t="shared" ca="1" si="21"/>
        <v>158.29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663.95999999999992</v>
      </c>
      <c r="N89" s="178">
        <f t="shared" ca="1" si="25"/>
        <v>493.85228865662094</v>
      </c>
      <c r="O89" s="179">
        <f t="shared" ca="1" si="26"/>
        <v>158.29073356577206</v>
      </c>
      <c r="P89" s="179">
        <f t="shared" ca="1" si="27"/>
        <v>9.0300418478673414</v>
      </c>
      <c r="Q89" s="179">
        <f t="shared" ca="1" si="28"/>
        <v>2.7900129297397438</v>
      </c>
      <c r="R89" s="180">
        <f t="shared" ca="1" si="29"/>
        <v>663.96307700000011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663.963077</v>
      </c>
      <c r="I90" s="182">
        <f t="shared" ca="1" si="20"/>
        <v>493.85</v>
      </c>
      <c r="J90" s="179">
        <f t="shared" ca="1" si="21"/>
        <v>158.29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663.95999999999992</v>
      </c>
      <c r="N90" s="178">
        <f t="shared" ca="1" si="25"/>
        <v>493.85228865662094</v>
      </c>
      <c r="O90" s="179">
        <f t="shared" ca="1" si="26"/>
        <v>158.29073356577206</v>
      </c>
      <c r="P90" s="179">
        <f t="shared" ca="1" si="27"/>
        <v>9.0300418478673414</v>
      </c>
      <c r="Q90" s="179">
        <f t="shared" ca="1" si="28"/>
        <v>2.7900129297397438</v>
      </c>
      <c r="R90" s="180">
        <f t="shared" ca="1" si="29"/>
        <v>663.96307700000011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663.963077</v>
      </c>
      <c r="I91" s="182">
        <f t="shared" ca="1" si="20"/>
        <v>493.85</v>
      </c>
      <c r="J91" s="179">
        <f t="shared" ca="1" si="21"/>
        <v>158.29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663.95999999999992</v>
      </c>
      <c r="N91" s="178">
        <f t="shared" ca="1" si="25"/>
        <v>493.85228865662094</v>
      </c>
      <c r="O91" s="179">
        <f t="shared" ca="1" si="26"/>
        <v>158.29073356577206</v>
      </c>
      <c r="P91" s="179">
        <f t="shared" ca="1" si="27"/>
        <v>9.0300418478673414</v>
      </c>
      <c r="Q91" s="179">
        <f t="shared" ca="1" si="28"/>
        <v>2.7900129297397438</v>
      </c>
      <c r="R91" s="180">
        <f t="shared" ca="1" si="29"/>
        <v>663.96307700000011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663.963077</v>
      </c>
      <c r="I92" s="182">
        <f t="shared" ca="1" si="20"/>
        <v>493.85</v>
      </c>
      <c r="J92" s="179">
        <f t="shared" ca="1" si="21"/>
        <v>158.29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663.95999999999992</v>
      </c>
      <c r="N92" s="178">
        <f t="shared" ca="1" si="25"/>
        <v>493.85228865662094</v>
      </c>
      <c r="O92" s="179">
        <f t="shared" ca="1" si="26"/>
        <v>158.29073356577206</v>
      </c>
      <c r="P92" s="179">
        <f t="shared" ca="1" si="27"/>
        <v>9.0300418478673414</v>
      </c>
      <c r="Q92" s="179">
        <f t="shared" ca="1" si="28"/>
        <v>2.7900129297397438</v>
      </c>
      <c r="R92" s="180">
        <f t="shared" ca="1" si="29"/>
        <v>663.96307700000011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663.963077</v>
      </c>
      <c r="I93" s="182">
        <f t="shared" ca="1" si="20"/>
        <v>493.85</v>
      </c>
      <c r="J93" s="179">
        <f t="shared" ca="1" si="21"/>
        <v>158.29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663.95999999999992</v>
      </c>
      <c r="N93" s="178">
        <f t="shared" ca="1" si="25"/>
        <v>493.85228865662094</v>
      </c>
      <c r="O93" s="179">
        <f t="shared" ca="1" si="26"/>
        <v>158.29073356577206</v>
      </c>
      <c r="P93" s="179">
        <f t="shared" ca="1" si="27"/>
        <v>9.0300418478673414</v>
      </c>
      <c r="Q93" s="179">
        <f t="shared" ca="1" si="28"/>
        <v>2.7900129297397438</v>
      </c>
      <c r="R93" s="180">
        <f t="shared" ca="1" si="29"/>
        <v>663.96307700000011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663.963077</v>
      </c>
      <c r="I94" s="182">
        <f t="shared" ca="1" si="20"/>
        <v>493.85</v>
      </c>
      <c r="J94" s="179">
        <f t="shared" ca="1" si="21"/>
        <v>158.29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663.95999999999992</v>
      </c>
      <c r="N94" s="178">
        <f t="shared" ca="1" si="25"/>
        <v>493.85228865662094</v>
      </c>
      <c r="O94" s="179">
        <f t="shared" ca="1" si="26"/>
        <v>158.29073356577206</v>
      </c>
      <c r="P94" s="179">
        <f t="shared" ca="1" si="27"/>
        <v>9.0300418478673414</v>
      </c>
      <c r="Q94" s="179">
        <f t="shared" ca="1" si="28"/>
        <v>2.7900129297397438</v>
      </c>
      <c r="R94" s="180">
        <f t="shared" ca="1" si="29"/>
        <v>663.96307700000011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663.963077</v>
      </c>
      <c r="I95" s="182">
        <f t="shared" ca="1" si="20"/>
        <v>493.85</v>
      </c>
      <c r="J95" s="179">
        <f t="shared" ca="1" si="21"/>
        <v>158.29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663.95999999999992</v>
      </c>
      <c r="N95" s="178">
        <f t="shared" ca="1" si="25"/>
        <v>493.85228865662094</v>
      </c>
      <c r="O95" s="179">
        <f t="shared" ca="1" si="26"/>
        <v>158.29073356577206</v>
      </c>
      <c r="P95" s="179">
        <f t="shared" ca="1" si="27"/>
        <v>9.0300418478673414</v>
      </c>
      <c r="Q95" s="179">
        <f t="shared" ca="1" si="28"/>
        <v>2.7900129297397438</v>
      </c>
      <c r="R95" s="180">
        <f t="shared" ca="1" si="29"/>
        <v>663.96307700000011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663.963077</v>
      </c>
      <c r="I96" s="182">
        <f t="shared" ca="1" si="20"/>
        <v>493.85</v>
      </c>
      <c r="J96" s="179">
        <f t="shared" ca="1" si="21"/>
        <v>158.29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663.95999999999992</v>
      </c>
      <c r="N96" s="178">
        <f t="shared" ca="1" si="25"/>
        <v>493.85228865662094</v>
      </c>
      <c r="O96" s="179">
        <f t="shared" ca="1" si="26"/>
        <v>158.29073356577206</v>
      </c>
      <c r="P96" s="179">
        <f t="shared" ca="1" si="27"/>
        <v>9.0300418478673414</v>
      </c>
      <c r="Q96" s="179">
        <f t="shared" ca="1" si="28"/>
        <v>2.7900129297397438</v>
      </c>
      <c r="R96" s="180">
        <f t="shared" ca="1" si="29"/>
        <v>663.96307700000011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663.963077</v>
      </c>
      <c r="I97" s="182">
        <f t="shared" ca="1" si="20"/>
        <v>493.85</v>
      </c>
      <c r="J97" s="179">
        <f t="shared" ca="1" si="21"/>
        <v>158.29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663.95999999999992</v>
      </c>
      <c r="N97" s="178">
        <f t="shared" ca="1" si="25"/>
        <v>493.85228865662094</v>
      </c>
      <c r="O97" s="179">
        <f t="shared" ca="1" si="26"/>
        <v>158.29073356577206</v>
      </c>
      <c r="P97" s="179">
        <f t="shared" ca="1" si="27"/>
        <v>9.0300418478673414</v>
      </c>
      <c r="Q97" s="179">
        <f t="shared" ca="1" si="28"/>
        <v>2.7900129297397438</v>
      </c>
      <c r="R97" s="180">
        <f t="shared" ca="1" si="29"/>
        <v>663.96307700000011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663.963077</v>
      </c>
      <c r="I98" s="187">
        <f t="shared" ca="1" si="20"/>
        <v>493.85</v>
      </c>
      <c r="J98" s="184">
        <f t="shared" ca="1" si="21"/>
        <v>158.29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663.95999999999992</v>
      </c>
      <c r="N98" s="183">
        <f t="shared" ca="1" si="25"/>
        <v>493.85228865662094</v>
      </c>
      <c r="O98" s="184">
        <f t="shared" ca="1" si="26"/>
        <v>158.29073356577206</v>
      </c>
      <c r="P98" s="184">
        <f t="shared" ca="1" si="27"/>
        <v>9.0300418478673414</v>
      </c>
      <c r="Q98" s="184">
        <f t="shared" ca="1" si="28"/>
        <v>2.7900129297397438</v>
      </c>
      <c r="R98" s="185">
        <f t="shared" ca="1" si="29"/>
        <v>663.96307700000011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16.207457665999979</v>
      </c>
      <c r="C99" s="56">
        <f t="shared" ref="C99:R99" ca="1" si="30">SUM(C3:C98)/4000</f>
        <v>12.055337725200966</v>
      </c>
      <c r="D99" s="54">
        <f t="shared" ca="1" si="30"/>
        <v>3.8631009515149453</v>
      </c>
      <c r="E99" s="54">
        <f t="shared" ca="1" si="30"/>
        <v>0.22024337509677364</v>
      </c>
      <c r="F99" s="55">
        <f t="shared" ca="1" si="30"/>
        <v>6.8775614187303741E-2</v>
      </c>
      <c r="G99" s="59">
        <f t="shared" ca="1" si="30"/>
        <v>13.96684222799999</v>
      </c>
      <c r="H99" s="59">
        <f t="shared" ca="1" si="30"/>
        <v>13.476606066750005</v>
      </c>
      <c r="I99" s="170">
        <f t="shared" ca="1" si="30"/>
        <v>9.8714074999999912</v>
      </c>
      <c r="J99" s="54">
        <f t="shared" ca="1" si="30"/>
        <v>3.3883900000000029</v>
      </c>
      <c r="K99" s="54">
        <f t="shared" ca="1" si="30"/>
        <v>0.18752499999999997</v>
      </c>
      <c r="L99" s="54">
        <f t="shared" ca="1" si="30"/>
        <v>2.9229999999999989E-2</v>
      </c>
      <c r="M99" s="55">
        <f t="shared" ca="1" si="30"/>
        <v>13.47655249999999</v>
      </c>
      <c r="N99" s="56">
        <f t="shared" ca="1" si="30"/>
        <v>9.8714465661609871</v>
      </c>
      <c r="O99" s="54">
        <f t="shared" ca="1" si="30"/>
        <v>3.3884036440346956</v>
      </c>
      <c r="P99" s="54">
        <f t="shared" ca="1" si="30"/>
        <v>0.18752570939901861</v>
      </c>
      <c r="Q99" s="54">
        <f t="shared" ca="1" si="30"/>
        <v>2.9230147155295507E-2</v>
      </c>
      <c r="R99" s="55">
        <f t="shared" ca="1" si="30"/>
        <v>13.476606066750007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4.7179999999968913E-3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3.489999999999327E-4</v>
      </c>
      <c r="K3" s="24">
        <f>BRPL_EOD!K3-BRPL_ISGS_exbus!K3</f>
        <v>-2.2886566209194825E-3</v>
      </c>
      <c r="L3" s="24">
        <f>BRPL_EOD!L3-BRPL_ISGS_exbus!L3</f>
        <v>0</v>
      </c>
      <c r="M3" s="24">
        <f>BRPL_EOD!M3-BRPL_ISGS_exbus!M3</f>
        <v>4.9165208422365936E-3</v>
      </c>
      <c r="N3" s="24">
        <f>BRPL_EOD!N3-BRPL_ISGS_exbus!N3</f>
        <v>-1.8790302474869236E-3</v>
      </c>
      <c r="O3" s="24">
        <f>BRPL_EOD!O3-BRPL_ISGS_exbus!O3</f>
        <v>-3.9554129692902507E-3</v>
      </c>
      <c r="P3" s="24">
        <f>BRPL_EOD!P3-BRPL_ISGS_exbus!P3</f>
        <v>8.1282083630895841E-4</v>
      </c>
      <c r="Q3" s="24">
        <f>BRPL_EOD!Q3-BRPL_ISGS_exbus!Q3</f>
        <v>5.5945337620588731E-3</v>
      </c>
      <c r="R3" s="24">
        <f>BRPL_EOD!R3-BRPL_ISGS_exbus!R3</f>
        <v>5.0037957295394619E-3</v>
      </c>
      <c r="S3" s="24">
        <f>BRPL_EOD!S3-BRPL_ISGS_exbus!S3</f>
        <v>4.9133703148438457E-3</v>
      </c>
      <c r="T3" s="24">
        <f>BRPL_EOD!T3-BRPL_ISGS_exbus!T3</f>
        <v>-7.3430201342272738E-4</v>
      </c>
      <c r="U3" s="24">
        <f>BRPL_EOD!U3-BRPL_ISGS_exbus!U3</f>
        <v>-7.6720461010637564E-4</v>
      </c>
      <c r="V3" s="24">
        <f>BRPL_EOD!V3-BRPL_ISGS_exbus!V3</f>
        <v>-2.4371610845310698E-3</v>
      </c>
      <c r="W3" s="24">
        <f>BRPL_EOD!W3-BRPL_ISGS_exbus!W3</f>
        <v>-1.0858311022701628E-2</v>
      </c>
      <c r="X3" s="24">
        <f>BRPL_EOD!X3-BRPL_ISGS_exbus!X3</f>
        <v>-1.4405857917267895E-3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4.7179999999968913E-3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3.489999999999327E-4</v>
      </c>
      <c r="K4" s="24">
        <f>BRPL_EOD!K4-BRPL_ISGS_exbus!K4</f>
        <v>-2.2886566209194825E-3</v>
      </c>
      <c r="L4" s="24">
        <f>BRPL_EOD!L4-BRPL_ISGS_exbus!L4</f>
        <v>0</v>
      </c>
      <c r="M4" s="24">
        <f>BRPL_EOD!M4-BRPL_ISGS_exbus!M4</f>
        <v>4.9165208422365936E-3</v>
      </c>
      <c r="N4" s="24">
        <f>BRPL_EOD!N4-BRPL_ISGS_exbus!N4</f>
        <v>-1.8790302474869236E-3</v>
      </c>
      <c r="O4" s="24">
        <f>BRPL_EOD!O4-BRPL_ISGS_exbus!O4</f>
        <v>-3.9554129692902507E-3</v>
      </c>
      <c r="P4" s="24">
        <f>BRPL_EOD!P4-BRPL_ISGS_exbus!P4</f>
        <v>-1.0573504094075759E-3</v>
      </c>
      <c r="Q4" s="24">
        <f>BRPL_EOD!Q4-BRPL_ISGS_exbus!Q4</f>
        <v>7.0267736625524435E-3</v>
      </c>
      <c r="R4" s="24">
        <f>BRPL_EOD!R4-BRPL_ISGS_exbus!R4</f>
        <v>5.0037957295394619E-3</v>
      </c>
      <c r="S4" s="24">
        <f>BRPL_EOD!S4-BRPL_ISGS_exbus!S4</f>
        <v>4.9133703148438457E-3</v>
      </c>
      <c r="T4" s="24">
        <f>BRPL_EOD!T4-BRPL_ISGS_exbus!T4</f>
        <v>-7.3430201342272738E-4</v>
      </c>
      <c r="U4" s="24">
        <f>BRPL_EOD!U4-BRPL_ISGS_exbus!U4</f>
        <v>-7.6720461010637564E-4</v>
      </c>
      <c r="V4" s="24">
        <f>BRPL_EOD!V4-BRPL_ISGS_exbus!V4</f>
        <v>-2.4371610845310698E-3</v>
      </c>
      <c r="W4" s="24">
        <f>BRPL_EOD!W4-BRPL_ISGS_exbus!W4</f>
        <v>-1.0858311022701628E-2</v>
      </c>
      <c r="X4" s="24">
        <f>BRPL_EOD!X4-BRPL_ISGS_exbus!X4</f>
        <v>-1.4405857917267895E-3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4.7179999999968913E-3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3.489999999999327E-4</v>
      </c>
      <c r="K5" s="24">
        <f>BRPL_EOD!K5-BRPL_ISGS_exbus!K5</f>
        <v>-2.2886566209194825E-3</v>
      </c>
      <c r="L5" s="24">
        <f>BRPL_EOD!L5-BRPL_ISGS_exbus!L5</f>
        <v>0</v>
      </c>
      <c r="M5" s="24">
        <f>BRPL_EOD!M5-BRPL_ISGS_exbus!M5</f>
        <v>4.9165208422365936E-3</v>
      </c>
      <c r="N5" s="24">
        <f>BRPL_EOD!N5-BRPL_ISGS_exbus!N5</f>
        <v>-1.8790302474869236E-3</v>
      </c>
      <c r="O5" s="24">
        <f>BRPL_EOD!O5-BRPL_ISGS_exbus!O5</f>
        <v>-3.9554129692902507E-3</v>
      </c>
      <c r="P5" s="24">
        <f>BRPL_EOD!P5-BRPL_ISGS_exbus!P5</f>
        <v>-1.7133282861721E-3</v>
      </c>
      <c r="Q5" s="24">
        <f>BRPL_EOD!Q5-BRPL_ISGS_exbus!Q5</f>
        <v>4.5352827988338618E-3</v>
      </c>
      <c r="R5" s="24">
        <f>BRPL_EOD!R5-BRPL_ISGS_exbus!R5</f>
        <v>5.0037957295394619E-3</v>
      </c>
      <c r="S5" s="24">
        <f>BRPL_EOD!S5-BRPL_ISGS_exbus!S5</f>
        <v>4.9133703148438457E-3</v>
      </c>
      <c r="T5" s="24">
        <f>BRPL_EOD!T5-BRPL_ISGS_exbus!T5</f>
        <v>-7.3430201342272738E-4</v>
      </c>
      <c r="U5" s="24">
        <f>BRPL_EOD!U5-BRPL_ISGS_exbus!U5</f>
        <v>-7.6720461010637564E-4</v>
      </c>
      <c r="V5" s="24">
        <f>BRPL_EOD!V5-BRPL_ISGS_exbus!V5</f>
        <v>-2.4371610845310698E-3</v>
      </c>
      <c r="W5" s="24">
        <f>BRPL_EOD!W5-BRPL_ISGS_exbus!W5</f>
        <v>-1.0858311022701628E-2</v>
      </c>
      <c r="X5" s="24">
        <f>BRPL_EOD!X5-BRPL_ISGS_exbus!X5</f>
        <v>-1.4405857917267895E-3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4.7179999999968913E-3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3.489999999999327E-4</v>
      </c>
      <c r="K6" s="24">
        <f>BRPL_EOD!K6-BRPL_ISGS_exbus!K6</f>
        <v>-2.2886566209194825E-3</v>
      </c>
      <c r="L6" s="24">
        <f>BRPL_EOD!L6-BRPL_ISGS_exbus!L6</f>
        <v>0</v>
      </c>
      <c r="M6" s="24">
        <f>BRPL_EOD!M6-BRPL_ISGS_exbus!M6</f>
        <v>4.9165208422365936E-3</v>
      </c>
      <c r="N6" s="24">
        <f>BRPL_EOD!N6-BRPL_ISGS_exbus!N6</f>
        <v>-1.8790302474869236E-3</v>
      </c>
      <c r="O6" s="24">
        <f>BRPL_EOD!O6-BRPL_ISGS_exbus!O6</f>
        <v>-3.9554129692902507E-3</v>
      </c>
      <c r="P6" s="24">
        <f>BRPL_EOD!P6-BRPL_ISGS_exbus!P6</f>
        <v>-1.7133282861721E-3</v>
      </c>
      <c r="Q6" s="24">
        <f>BRPL_EOD!Q6-BRPL_ISGS_exbus!Q6</f>
        <v>4.5352827988338618E-3</v>
      </c>
      <c r="R6" s="24">
        <f>BRPL_EOD!R6-BRPL_ISGS_exbus!R6</f>
        <v>5.0037957295394619E-3</v>
      </c>
      <c r="S6" s="24">
        <f>BRPL_EOD!S6-BRPL_ISGS_exbus!S6</f>
        <v>4.9133703148438457E-3</v>
      </c>
      <c r="T6" s="24">
        <f>BRPL_EOD!T6-BRPL_ISGS_exbus!T6</f>
        <v>-7.3430201342272738E-4</v>
      </c>
      <c r="U6" s="24">
        <f>BRPL_EOD!U6-BRPL_ISGS_exbus!U6</f>
        <v>-7.6720461010637564E-4</v>
      </c>
      <c r="V6" s="24">
        <f>BRPL_EOD!V6-BRPL_ISGS_exbus!V6</f>
        <v>-2.4371610845310698E-3</v>
      </c>
      <c r="W6" s="24">
        <f>BRPL_EOD!W6-BRPL_ISGS_exbus!W6</f>
        <v>-1.0858311022701628E-2</v>
      </c>
      <c r="X6" s="24">
        <f>BRPL_EOD!X6-BRPL_ISGS_exbus!X6</f>
        <v>-1.4405857917267895E-3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4.0858586695264876E-3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3.489999999999327E-4</v>
      </c>
      <c r="K7" s="24">
        <f>BRPL_EOD!K7-BRPL_ISGS_exbus!K7</f>
        <v>-2.2886566209194825E-3</v>
      </c>
      <c r="L7" s="24">
        <f>BRPL_EOD!L7-BRPL_ISGS_exbus!L7</f>
        <v>0</v>
      </c>
      <c r="M7" s="24">
        <f>BRPL_EOD!M7-BRPL_ISGS_exbus!M7</f>
        <v>4.9165208422365936E-3</v>
      </c>
      <c r="N7" s="24">
        <f>BRPL_EOD!N7-BRPL_ISGS_exbus!N7</f>
        <v>-1.8790302474869236E-3</v>
      </c>
      <c r="O7" s="24">
        <f>BRPL_EOD!O7-BRPL_ISGS_exbus!O7</f>
        <v>-3.9554129692902507E-3</v>
      </c>
      <c r="P7" s="24">
        <f>BRPL_EOD!P7-BRPL_ISGS_exbus!P7</f>
        <v>-1.7133282861721E-3</v>
      </c>
      <c r="Q7" s="24">
        <f>BRPL_EOD!Q7-BRPL_ISGS_exbus!Q7</f>
        <v>4.5352827988338618E-3</v>
      </c>
      <c r="R7" s="24">
        <f>BRPL_EOD!R7-BRPL_ISGS_exbus!R7</f>
        <v>5.0037957295394619E-3</v>
      </c>
      <c r="S7" s="24">
        <f>BRPL_EOD!S7-BRPL_ISGS_exbus!S7</f>
        <v>4.9133703148438457E-3</v>
      </c>
      <c r="T7" s="24">
        <f>BRPL_EOD!T7-BRPL_ISGS_exbus!T7</f>
        <v>-7.3430201342272738E-4</v>
      </c>
      <c r="U7" s="24">
        <f>BRPL_EOD!U7-BRPL_ISGS_exbus!U7</f>
        <v>-7.6720461010637564E-4</v>
      </c>
      <c r="V7" s="24">
        <f>BRPL_EOD!V7-BRPL_ISGS_exbus!V7</f>
        <v>-2.4371610845310698E-3</v>
      </c>
      <c r="W7" s="24">
        <f>BRPL_EOD!W7-BRPL_ISGS_exbus!W7</f>
        <v>-1.0858311022701628E-2</v>
      </c>
      <c r="X7" s="24">
        <f>BRPL_EOD!X7-BRPL_ISGS_exbus!X7</f>
        <v>-1.4405857917267895E-3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4.0858586695264876E-3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3.489999999999327E-4</v>
      </c>
      <c r="K8" s="24">
        <f>BRPL_EOD!K8-BRPL_ISGS_exbus!K8</f>
        <v>-2.2886566209194825E-3</v>
      </c>
      <c r="L8" s="24">
        <f>BRPL_EOD!L8-BRPL_ISGS_exbus!L8</f>
        <v>0</v>
      </c>
      <c r="M8" s="24">
        <f>BRPL_EOD!M8-BRPL_ISGS_exbus!M8</f>
        <v>4.9165208422365936E-3</v>
      </c>
      <c r="N8" s="24">
        <f>BRPL_EOD!N8-BRPL_ISGS_exbus!N8</f>
        <v>-1.8790302474869236E-3</v>
      </c>
      <c r="O8" s="24">
        <f>BRPL_EOD!O8-BRPL_ISGS_exbus!O8</f>
        <v>-3.9554129692902507E-3</v>
      </c>
      <c r="P8" s="24">
        <f>BRPL_EOD!P8-BRPL_ISGS_exbus!P8</f>
        <v>-1.7133282861721E-3</v>
      </c>
      <c r="Q8" s="24">
        <f>BRPL_EOD!Q8-BRPL_ISGS_exbus!Q8</f>
        <v>4.5352827988338618E-3</v>
      </c>
      <c r="R8" s="24">
        <f>BRPL_EOD!R8-BRPL_ISGS_exbus!R8</f>
        <v>5.0037957295394619E-3</v>
      </c>
      <c r="S8" s="24">
        <f>BRPL_EOD!S8-BRPL_ISGS_exbus!S8</f>
        <v>4.9133703148438457E-3</v>
      </c>
      <c r="T8" s="24">
        <f>BRPL_EOD!T8-BRPL_ISGS_exbus!T8</f>
        <v>-7.3430201342272738E-4</v>
      </c>
      <c r="U8" s="24">
        <f>BRPL_EOD!U8-BRPL_ISGS_exbus!U8</f>
        <v>-7.6720461010637564E-4</v>
      </c>
      <c r="V8" s="24">
        <f>BRPL_EOD!V8-BRPL_ISGS_exbus!V8</f>
        <v>-2.4371610845310698E-3</v>
      </c>
      <c r="W8" s="24">
        <f>BRPL_EOD!W8-BRPL_ISGS_exbus!W8</f>
        <v>-1.0858311022701628E-2</v>
      </c>
      <c r="X8" s="24">
        <f>BRPL_EOD!X8-BRPL_ISGS_exbus!X8</f>
        <v>-1.4405857917267895E-3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-1.7930769230787291E-3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3.0000000000001137E-3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2.1386252350090729E-3</v>
      </c>
      <c r="K9" s="24">
        <f>BRPL_EOD!K9-BRPL_ISGS_exbus!K9</f>
        <v>-2.2886566209194825E-3</v>
      </c>
      <c r="L9" s="24">
        <f>BRPL_EOD!L9-BRPL_ISGS_exbus!L9</f>
        <v>0</v>
      </c>
      <c r="M9" s="24">
        <f>BRPL_EOD!M9-BRPL_ISGS_exbus!M9</f>
        <v>4.9165208422365936E-3</v>
      </c>
      <c r="N9" s="24">
        <f>BRPL_EOD!N9-BRPL_ISGS_exbus!N9</f>
        <v>-1.8790302474869236E-3</v>
      </c>
      <c r="O9" s="24">
        <f>BRPL_EOD!O9-BRPL_ISGS_exbus!O9</f>
        <v>-3.9554129692902507E-3</v>
      </c>
      <c r="P9" s="24">
        <f>BRPL_EOD!P9-BRPL_ISGS_exbus!P9</f>
        <v>-1.7133282861721E-3</v>
      </c>
      <c r="Q9" s="24">
        <f>BRPL_EOD!Q9-BRPL_ISGS_exbus!Q9</f>
        <v>4.5352827988338618E-3</v>
      </c>
      <c r="R9" s="24">
        <f>BRPL_EOD!R9-BRPL_ISGS_exbus!R9</f>
        <v>5.0037957295394619E-3</v>
      </c>
      <c r="S9" s="24">
        <f>BRPL_EOD!S9-BRPL_ISGS_exbus!S9</f>
        <v>4.9133703148438457E-3</v>
      </c>
      <c r="T9" s="24">
        <f>BRPL_EOD!T9-BRPL_ISGS_exbus!T9</f>
        <v>-7.3430201342272738E-4</v>
      </c>
      <c r="U9" s="24">
        <f>BRPL_EOD!U9-BRPL_ISGS_exbus!U9</f>
        <v>-7.6720461010637564E-4</v>
      </c>
      <c r="V9" s="24">
        <f>BRPL_EOD!V9-BRPL_ISGS_exbus!V9</f>
        <v>-4.3041559774259497E-4</v>
      </c>
      <c r="W9" s="24">
        <f>BRPL_EOD!W9-BRPL_ISGS_exbus!W9</f>
        <v>-1.0858311022701628E-2</v>
      </c>
      <c r="X9" s="24">
        <f>BRPL_EOD!X9-BRPL_ISGS_exbus!X9</f>
        <v>-1.4405857917267895E-3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-2.5639999999995666E-3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-4.4999999999992824E-3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9.5475241889708684E-4</v>
      </c>
      <c r="K10" s="24">
        <f>BRPL_EOD!K10-BRPL_ISGS_exbus!K10</f>
        <v>-2.2886566209194825E-3</v>
      </c>
      <c r="L10" s="24">
        <f>BRPL_EOD!L10-BRPL_ISGS_exbus!L10</f>
        <v>0</v>
      </c>
      <c r="M10" s="24">
        <f>BRPL_EOD!M10-BRPL_ISGS_exbus!M10</f>
        <v>4.9165208422365936E-3</v>
      </c>
      <c r="N10" s="24">
        <f>BRPL_EOD!N10-BRPL_ISGS_exbus!N10</f>
        <v>-1.8790302474869236E-3</v>
      </c>
      <c r="O10" s="24">
        <f>BRPL_EOD!O10-BRPL_ISGS_exbus!O10</f>
        <v>-3.9554129692902507E-3</v>
      </c>
      <c r="P10" s="24">
        <f>BRPL_EOD!P10-BRPL_ISGS_exbus!P10</f>
        <v>2.6204238811651237E-3</v>
      </c>
      <c r="Q10" s="24">
        <f>BRPL_EOD!Q10-BRPL_ISGS_exbus!Q10</f>
        <v>4.5352827988338618E-3</v>
      </c>
      <c r="R10" s="24">
        <f>BRPL_EOD!R10-BRPL_ISGS_exbus!R10</f>
        <v>5.0037957295394619E-3</v>
      </c>
      <c r="S10" s="24">
        <f>BRPL_EOD!S10-BRPL_ISGS_exbus!S10</f>
        <v>4.9133703148438457E-3</v>
      </c>
      <c r="T10" s="24">
        <f>BRPL_EOD!T10-BRPL_ISGS_exbus!T10</f>
        <v>-7.3430201342272738E-4</v>
      </c>
      <c r="U10" s="24">
        <f>BRPL_EOD!U10-BRPL_ISGS_exbus!U10</f>
        <v>-7.6720461010637564E-4</v>
      </c>
      <c r="V10" s="24">
        <f>BRPL_EOD!V10-BRPL_ISGS_exbus!V10</f>
        <v>-4.3041559774259497E-4</v>
      </c>
      <c r="W10" s="24">
        <f>BRPL_EOD!W10-BRPL_ISGS_exbus!W10</f>
        <v>-1.0858311022701628E-2</v>
      </c>
      <c r="X10" s="24">
        <f>BRPL_EOD!X10-BRPL_ISGS_exbus!X10</f>
        <v>-1.4405857917267895E-3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-7.842E-3</v>
      </c>
      <c r="K11" s="24">
        <f>BRPL_EOD!K11-BRPL_ISGS_exbus!K11</f>
        <v>-2.2886566209194825E-3</v>
      </c>
      <c r="L11" s="24">
        <f>BRPL_EOD!L11-BRPL_ISGS_exbus!L11</f>
        <v>0</v>
      </c>
      <c r="M11" s="24">
        <f>BRPL_EOD!M11-BRPL_ISGS_exbus!M11</f>
        <v>4.9165208422365936E-3</v>
      </c>
      <c r="N11" s="24">
        <f>BRPL_EOD!N11-BRPL_ISGS_exbus!N11</f>
        <v>-1.8790302474869236E-3</v>
      </c>
      <c r="O11" s="24">
        <f>BRPL_EOD!O11-BRPL_ISGS_exbus!O11</f>
        <v>-3.9554129692902507E-3</v>
      </c>
      <c r="P11" s="24">
        <f>BRPL_EOD!P11-BRPL_ISGS_exbus!P11</f>
        <v>4.5375283876225581E-4</v>
      </c>
      <c r="Q11" s="24">
        <f>BRPL_EOD!Q11-BRPL_ISGS_exbus!Q11</f>
        <v>4.5352827988338618E-3</v>
      </c>
      <c r="R11" s="24">
        <f>BRPL_EOD!R11-BRPL_ISGS_exbus!R11</f>
        <v>5.0037957295394619E-3</v>
      </c>
      <c r="S11" s="24">
        <f>BRPL_EOD!S11-BRPL_ISGS_exbus!S11</f>
        <v>4.9133703148438457E-3</v>
      </c>
      <c r="T11" s="24">
        <f>BRPL_EOD!T11-BRPL_ISGS_exbus!T11</f>
        <v>-7.3430201342272738E-4</v>
      </c>
      <c r="U11" s="24">
        <f>BRPL_EOD!U11-BRPL_ISGS_exbus!U11</f>
        <v>-7.6720461010637564E-4</v>
      </c>
      <c r="V11" s="24">
        <f>BRPL_EOD!V11-BRPL_ISGS_exbus!V11</f>
        <v>-4.3041559774259497E-4</v>
      </c>
      <c r="W11" s="24">
        <f>BRPL_EOD!W11-BRPL_ISGS_exbus!W11</f>
        <v>-1.0858311022701628E-2</v>
      </c>
      <c r="X11" s="24">
        <f>BRPL_EOD!X11-BRPL_ISGS_exbus!X11</f>
        <v>-1.4405857917267895E-3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-2.2886566209194825E-3</v>
      </c>
      <c r="L12" s="24">
        <f>BRPL_EOD!L12-BRPL_ISGS_exbus!L12</f>
        <v>0</v>
      </c>
      <c r="M12" s="24">
        <f>BRPL_EOD!M12-BRPL_ISGS_exbus!M12</f>
        <v>4.9165208422365936E-3</v>
      </c>
      <c r="N12" s="24">
        <f>BRPL_EOD!N12-BRPL_ISGS_exbus!N12</f>
        <v>-1.8790302474869236E-3</v>
      </c>
      <c r="O12" s="24">
        <f>BRPL_EOD!O12-BRPL_ISGS_exbus!O12</f>
        <v>-3.9554129692902507E-3</v>
      </c>
      <c r="P12" s="24">
        <f>BRPL_EOD!P12-BRPL_ISGS_exbus!P12</f>
        <v>-1.7133282861721E-3</v>
      </c>
      <c r="Q12" s="24">
        <f>BRPL_EOD!Q12-BRPL_ISGS_exbus!Q12</f>
        <v>4.5352827988338618E-3</v>
      </c>
      <c r="R12" s="24">
        <f>BRPL_EOD!R12-BRPL_ISGS_exbus!R12</f>
        <v>5.0037957295394619E-3</v>
      </c>
      <c r="S12" s="24">
        <f>BRPL_EOD!S12-BRPL_ISGS_exbus!S12</f>
        <v>4.9133703148438457E-3</v>
      </c>
      <c r="T12" s="24">
        <f>BRPL_EOD!T12-BRPL_ISGS_exbus!T12</f>
        <v>-7.3430201342272738E-4</v>
      </c>
      <c r="U12" s="24">
        <f>BRPL_EOD!U12-BRPL_ISGS_exbus!U12</f>
        <v>-7.6720461010637564E-4</v>
      </c>
      <c r="V12" s="24">
        <f>BRPL_EOD!V12-BRPL_ISGS_exbus!V12</f>
        <v>-4.3041559774259497E-4</v>
      </c>
      <c r="W12" s="24">
        <f>BRPL_EOD!W12-BRPL_ISGS_exbus!W12</f>
        <v>-1.0858311022701628E-2</v>
      </c>
      <c r="X12" s="24">
        <f>BRPL_EOD!X12-BRPL_ISGS_exbus!X12</f>
        <v>-1.4405857917267895E-3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-2.2886566209194825E-3</v>
      </c>
      <c r="L13" s="24">
        <f>BRPL_EOD!L13-BRPL_ISGS_exbus!L13</f>
        <v>0</v>
      </c>
      <c r="M13" s="24">
        <f>BRPL_EOD!M13-BRPL_ISGS_exbus!M13</f>
        <v>4.9165208422365936E-3</v>
      </c>
      <c r="N13" s="24">
        <f>BRPL_EOD!N13-BRPL_ISGS_exbus!N13</f>
        <v>-1.8790302474869236E-3</v>
      </c>
      <c r="O13" s="24">
        <f>BRPL_EOD!O13-BRPL_ISGS_exbus!O13</f>
        <v>-3.9554129692902507E-3</v>
      </c>
      <c r="P13" s="24">
        <f>BRPL_EOD!P13-BRPL_ISGS_exbus!P13</f>
        <v>-1.7133282861721E-3</v>
      </c>
      <c r="Q13" s="24">
        <f>BRPL_EOD!Q13-BRPL_ISGS_exbus!Q13</f>
        <v>4.5352827988338618E-3</v>
      </c>
      <c r="R13" s="24">
        <f>BRPL_EOD!R13-BRPL_ISGS_exbus!R13</f>
        <v>5.0037957295394619E-3</v>
      </c>
      <c r="S13" s="24">
        <f>BRPL_EOD!S13-BRPL_ISGS_exbus!S13</f>
        <v>4.9133703148438457E-3</v>
      </c>
      <c r="T13" s="24">
        <f>BRPL_EOD!T13-BRPL_ISGS_exbus!T13</f>
        <v>-7.3430201342272738E-4</v>
      </c>
      <c r="U13" s="24">
        <f>BRPL_EOD!U13-BRPL_ISGS_exbus!U13</f>
        <v>-7.6720461010637564E-4</v>
      </c>
      <c r="V13" s="24">
        <f>BRPL_EOD!V13-BRPL_ISGS_exbus!V13</f>
        <v>-4.3041559774259497E-4</v>
      </c>
      <c r="W13" s="24">
        <f>BRPL_EOD!W13-BRPL_ISGS_exbus!W13</f>
        <v>-1.0858311022701628E-2</v>
      </c>
      <c r="X13" s="24">
        <f>BRPL_EOD!X13-BRPL_ISGS_exbus!X13</f>
        <v>-1.4405857917267895E-3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-2.2886566209194825E-3</v>
      </c>
      <c r="L14" s="24">
        <f>BRPL_EOD!L14-BRPL_ISGS_exbus!L14</f>
        <v>0</v>
      </c>
      <c r="M14" s="24">
        <f>BRPL_EOD!M14-BRPL_ISGS_exbus!M14</f>
        <v>4.9165208422365936E-3</v>
      </c>
      <c r="N14" s="24">
        <f>BRPL_EOD!N14-BRPL_ISGS_exbus!N14</f>
        <v>-1.8790302474869236E-3</v>
      </c>
      <c r="O14" s="24">
        <f>BRPL_EOD!O14-BRPL_ISGS_exbus!O14</f>
        <v>-3.9554129692902507E-3</v>
      </c>
      <c r="P14" s="24">
        <f>BRPL_EOD!P14-BRPL_ISGS_exbus!P14</f>
        <v>4.5375283876225581E-4</v>
      </c>
      <c r="Q14" s="24">
        <f>BRPL_EOD!Q14-BRPL_ISGS_exbus!Q14</f>
        <v>4.5352827988338618E-3</v>
      </c>
      <c r="R14" s="24">
        <f>BRPL_EOD!R14-BRPL_ISGS_exbus!R14</f>
        <v>5.0037957295394619E-3</v>
      </c>
      <c r="S14" s="24">
        <f>BRPL_EOD!S14-BRPL_ISGS_exbus!S14</f>
        <v>4.9133703148438457E-3</v>
      </c>
      <c r="T14" s="24">
        <f>BRPL_EOD!T14-BRPL_ISGS_exbus!T14</f>
        <v>-7.3430201342272738E-4</v>
      </c>
      <c r="U14" s="24">
        <f>BRPL_EOD!U14-BRPL_ISGS_exbus!U14</f>
        <v>-7.6720461010637564E-4</v>
      </c>
      <c r="V14" s="24">
        <f>BRPL_EOD!V14-BRPL_ISGS_exbus!V14</f>
        <v>-4.3041559774259497E-4</v>
      </c>
      <c r="W14" s="24">
        <f>BRPL_EOD!W14-BRPL_ISGS_exbus!W14</f>
        <v>-1.0858311022701628E-2</v>
      </c>
      <c r="X14" s="24">
        <f>BRPL_EOD!X14-BRPL_ISGS_exbus!X14</f>
        <v>-1.4405857917267895E-3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-3.4856253886914601E-3</v>
      </c>
      <c r="L15" s="24">
        <f>BRPL_EOD!L15-BRPL_ISGS_exbus!L15</f>
        <v>0</v>
      </c>
      <c r="M15" s="24">
        <f>BRPL_EOD!M15-BRPL_ISGS_exbus!M15</f>
        <v>-1.2411429210601455E-4</v>
      </c>
      <c r="N15" s="24">
        <f>BRPL_EOD!N15-BRPL_ISGS_exbus!N15</f>
        <v>-6.8488144553668917E-4</v>
      </c>
      <c r="O15" s="24">
        <f>BRPL_EOD!O15-BRPL_ISGS_exbus!O15</f>
        <v>1.9060632555039092E-3</v>
      </c>
      <c r="P15" s="24">
        <f>BRPL_EOD!P15-BRPL_ISGS_exbus!P15</f>
        <v>1.7075120268152943E-3</v>
      </c>
      <c r="Q15" s="24">
        <f>BRPL_EOD!Q15-BRPL_ISGS_exbus!Q15</f>
        <v>-1.6781946268649151E-3</v>
      </c>
      <c r="R15" s="24">
        <f>BRPL_EOD!R15-BRPL_ISGS_exbus!R15</f>
        <v>6.1678688203627985E-3</v>
      </c>
      <c r="S15" s="24">
        <f>BRPL_EOD!S15-BRPL_ISGS_exbus!S15</f>
        <v>-2.3013545347474462E-3</v>
      </c>
      <c r="T15" s="24">
        <f>BRPL_EOD!T15-BRPL_ISGS_exbus!T15</f>
        <v>1.3325624999999119E-3</v>
      </c>
      <c r="U15" s="24">
        <f>BRPL_EOD!U15-BRPL_ISGS_exbus!U15</f>
        <v>-7.6720461010637564E-4</v>
      </c>
      <c r="V15" s="24">
        <f>BRPL_EOD!V15-BRPL_ISGS_exbus!V15</f>
        <v>3.5156950673354004E-5</v>
      </c>
      <c r="W15" s="24">
        <f>BRPL_EOD!W15-BRPL_ISGS_exbus!W15</f>
        <v>-1.0858311022701628E-2</v>
      </c>
      <c r="X15" s="24">
        <f>BRPL_EOD!X15-BRPL_ISGS_exbus!X15</f>
        <v>-1.4405857917267895E-3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-3.4856253886914601E-3</v>
      </c>
      <c r="L16" s="24">
        <f>BRPL_EOD!L16-BRPL_ISGS_exbus!L16</f>
        <v>2.0667664798779128E-4</v>
      </c>
      <c r="M16" s="24">
        <f>BRPL_EOD!M16-BRPL_ISGS_exbus!M16</f>
        <v>-1.2411429210601455E-4</v>
      </c>
      <c r="N16" s="24">
        <f>BRPL_EOD!N16-BRPL_ISGS_exbus!N16</f>
        <v>-6.8488144553668917E-4</v>
      </c>
      <c r="O16" s="24">
        <f>BRPL_EOD!O16-BRPL_ISGS_exbus!O16</f>
        <v>1.9060632555039092E-3</v>
      </c>
      <c r="P16" s="24">
        <f>BRPL_EOD!P16-BRPL_ISGS_exbus!P16</f>
        <v>-5.2341496598629078E-4</v>
      </c>
      <c r="Q16" s="24">
        <f>BRPL_EOD!Q16-BRPL_ISGS_exbus!Q16</f>
        <v>-1.6781946268649151E-3</v>
      </c>
      <c r="R16" s="24">
        <f>BRPL_EOD!R16-BRPL_ISGS_exbus!R16</f>
        <v>6.1678688203627985E-3</v>
      </c>
      <c r="S16" s="24">
        <f>BRPL_EOD!S16-BRPL_ISGS_exbus!S16</f>
        <v>-2.3013545347474462E-3</v>
      </c>
      <c r="T16" s="24">
        <f>BRPL_EOD!T16-BRPL_ISGS_exbus!T16</f>
        <v>1.3325624999999119E-3</v>
      </c>
      <c r="U16" s="24">
        <f>BRPL_EOD!U16-BRPL_ISGS_exbus!U16</f>
        <v>-7.6720461010637564E-4</v>
      </c>
      <c r="V16" s="24">
        <f>BRPL_EOD!V16-BRPL_ISGS_exbus!V16</f>
        <v>3.5156950673354004E-5</v>
      </c>
      <c r="W16" s="24">
        <f>BRPL_EOD!W16-BRPL_ISGS_exbus!W16</f>
        <v>-1.0858311022701628E-2</v>
      </c>
      <c r="X16" s="24">
        <f>BRPL_EOD!X16-BRPL_ISGS_exbus!X16</f>
        <v>-1.4405857917267895E-3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-3.4856253886914601E-3</v>
      </c>
      <c r="L17" s="24">
        <f>BRPL_EOD!L17-BRPL_ISGS_exbus!L17</f>
        <v>0</v>
      </c>
      <c r="M17" s="24">
        <f>BRPL_EOD!M17-BRPL_ISGS_exbus!M17</f>
        <v>-1.2411429210601455E-4</v>
      </c>
      <c r="N17" s="24">
        <f>BRPL_EOD!N17-BRPL_ISGS_exbus!N17</f>
        <v>-6.8488144553668917E-4</v>
      </c>
      <c r="O17" s="24">
        <f>BRPL_EOD!O17-BRPL_ISGS_exbus!O17</f>
        <v>1.9060632555039092E-3</v>
      </c>
      <c r="P17" s="24">
        <f>BRPL_EOD!P17-BRPL_ISGS_exbus!P17</f>
        <v>-5.7820907796823917E-4</v>
      </c>
      <c r="Q17" s="24">
        <f>BRPL_EOD!Q17-BRPL_ISGS_exbus!Q17</f>
        <v>1.1415656934321561E-3</v>
      </c>
      <c r="R17" s="24">
        <f>BRPL_EOD!R17-BRPL_ISGS_exbus!R17</f>
        <v>6.1678688203627985E-3</v>
      </c>
      <c r="S17" s="24">
        <f>BRPL_EOD!S17-BRPL_ISGS_exbus!S17</f>
        <v>-2.3013545347474462E-3</v>
      </c>
      <c r="T17" s="24">
        <f>BRPL_EOD!T17-BRPL_ISGS_exbus!T17</f>
        <v>1.3325624999999119E-3</v>
      </c>
      <c r="U17" s="24">
        <f>BRPL_EOD!U17-BRPL_ISGS_exbus!U17</f>
        <v>-7.6720461010637564E-4</v>
      </c>
      <c r="V17" s="24">
        <f>BRPL_EOD!V17-BRPL_ISGS_exbus!V17</f>
        <v>3.5156950673354004E-5</v>
      </c>
      <c r="W17" s="24">
        <f>BRPL_EOD!W17-BRPL_ISGS_exbus!W17</f>
        <v>-1.0858311022701628E-2</v>
      </c>
      <c r="X17" s="24">
        <f>BRPL_EOD!X17-BRPL_ISGS_exbus!X17</f>
        <v>-1.4405857917267895E-3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-3.4856253886914601E-3</v>
      </c>
      <c r="L18" s="24">
        <f>BRPL_EOD!L18-BRPL_ISGS_exbus!L18</f>
        <v>0</v>
      </c>
      <c r="M18" s="24">
        <f>BRPL_EOD!M18-BRPL_ISGS_exbus!M18</f>
        <v>-1.2411429210601455E-4</v>
      </c>
      <c r="N18" s="24">
        <f>BRPL_EOD!N18-BRPL_ISGS_exbus!N18</f>
        <v>-6.8488144553668917E-4</v>
      </c>
      <c r="O18" s="24">
        <f>BRPL_EOD!O18-BRPL_ISGS_exbus!O18</f>
        <v>1.9060632555039092E-3</v>
      </c>
      <c r="P18" s="24">
        <f>BRPL_EOD!P18-BRPL_ISGS_exbus!P18</f>
        <v>-5.7820907796823917E-4</v>
      </c>
      <c r="Q18" s="24">
        <f>BRPL_EOD!Q18-BRPL_ISGS_exbus!Q18</f>
        <v>1.1415656934321561E-3</v>
      </c>
      <c r="R18" s="24">
        <f>BRPL_EOD!R18-BRPL_ISGS_exbus!R18</f>
        <v>6.1678688203627985E-3</v>
      </c>
      <c r="S18" s="24">
        <f>BRPL_EOD!S18-BRPL_ISGS_exbus!S18</f>
        <v>-2.3013545347474462E-3</v>
      </c>
      <c r="T18" s="24">
        <f>BRPL_EOD!T18-BRPL_ISGS_exbus!T18</f>
        <v>1.3325624999999119E-3</v>
      </c>
      <c r="U18" s="24">
        <f>BRPL_EOD!U18-BRPL_ISGS_exbus!U18</f>
        <v>-7.6720461010637564E-4</v>
      </c>
      <c r="V18" s="24">
        <f>BRPL_EOD!V18-BRPL_ISGS_exbus!V18</f>
        <v>3.5156950673354004E-5</v>
      </c>
      <c r="W18" s="24">
        <f>BRPL_EOD!W18-BRPL_ISGS_exbus!W18</f>
        <v>-1.0858311022701628E-2</v>
      </c>
      <c r="X18" s="24">
        <f>BRPL_EOD!X18-BRPL_ISGS_exbus!X18</f>
        <v>-1.4405857917267895E-3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-3.4856253886914601E-3</v>
      </c>
      <c r="L19" s="24">
        <f>BRPL_EOD!L19-BRPL_ISGS_exbus!L19</f>
        <v>1.5458490614506104E-4</v>
      </c>
      <c r="M19" s="24">
        <f>BRPL_EOD!M19-BRPL_ISGS_exbus!M19</f>
        <v>-1.2411429210601455E-4</v>
      </c>
      <c r="N19" s="24">
        <f>BRPL_EOD!N19-BRPL_ISGS_exbus!N19</f>
        <v>-6.8488144553668917E-4</v>
      </c>
      <c r="O19" s="24">
        <f>BRPL_EOD!O19-BRPL_ISGS_exbus!O19</f>
        <v>1.9060632555039092E-3</v>
      </c>
      <c r="P19" s="24">
        <f>BRPL_EOD!P19-BRPL_ISGS_exbus!P19</f>
        <v>-5.7820907796823917E-4</v>
      </c>
      <c r="Q19" s="24">
        <f>BRPL_EOD!Q19-BRPL_ISGS_exbus!Q19</f>
        <v>1.1415656934321561E-3</v>
      </c>
      <c r="R19" s="24">
        <f>BRPL_EOD!R19-BRPL_ISGS_exbus!R19</f>
        <v>6.1678688203627985E-3</v>
      </c>
      <c r="S19" s="24">
        <f>BRPL_EOD!S19-BRPL_ISGS_exbus!S19</f>
        <v>-2.3013545347474462E-3</v>
      </c>
      <c r="T19" s="24">
        <f>BRPL_EOD!T19-BRPL_ISGS_exbus!T19</f>
        <v>1.3325624999999119E-3</v>
      </c>
      <c r="U19" s="24">
        <f>BRPL_EOD!U19-BRPL_ISGS_exbus!U19</f>
        <v>-7.6720461010637564E-4</v>
      </c>
      <c r="V19" s="24">
        <f>BRPL_EOD!V19-BRPL_ISGS_exbus!V19</f>
        <v>3.5156950673354004E-5</v>
      </c>
      <c r="W19" s="24">
        <f>BRPL_EOD!W19-BRPL_ISGS_exbus!W19</f>
        <v>-1.0858311022701628E-2</v>
      </c>
      <c r="X19" s="24">
        <f>BRPL_EOD!X19-BRPL_ISGS_exbus!X19</f>
        <v>-1.4405857917267895E-3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-3.4856253886914601E-3</v>
      </c>
      <c r="L20" s="24">
        <f>BRPL_EOD!L20-BRPL_ISGS_exbus!L20</f>
        <v>1.5458490614506104E-4</v>
      </c>
      <c r="M20" s="24">
        <f>BRPL_EOD!M20-BRPL_ISGS_exbus!M20</f>
        <v>-1.2411429210601455E-4</v>
      </c>
      <c r="N20" s="24">
        <f>BRPL_EOD!N20-BRPL_ISGS_exbus!N20</f>
        <v>-6.8488144553668917E-4</v>
      </c>
      <c r="O20" s="24">
        <f>BRPL_EOD!O20-BRPL_ISGS_exbus!O20</f>
        <v>1.9060632555039092E-3</v>
      </c>
      <c r="P20" s="24">
        <f>BRPL_EOD!P20-BRPL_ISGS_exbus!P20</f>
        <v>-5.7820907796823917E-4</v>
      </c>
      <c r="Q20" s="24">
        <f>BRPL_EOD!Q20-BRPL_ISGS_exbus!Q20</f>
        <v>1.1415656934321561E-3</v>
      </c>
      <c r="R20" s="24">
        <f>BRPL_EOD!R20-BRPL_ISGS_exbus!R20</f>
        <v>6.1678688203627985E-3</v>
      </c>
      <c r="S20" s="24">
        <f>BRPL_EOD!S20-BRPL_ISGS_exbus!S20</f>
        <v>-2.3013545347474462E-3</v>
      </c>
      <c r="T20" s="24">
        <f>BRPL_EOD!T20-BRPL_ISGS_exbus!T20</f>
        <v>1.3325624999999119E-3</v>
      </c>
      <c r="U20" s="24">
        <f>BRPL_EOD!U20-BRPL_ISGS_exbus!U20</f>
        <v>-7.6720461010637564E-4</v>
      </c>
      <c r="V20" s="24">
        <f>BRPL_EOD!V20-BRPL_ISGS_exbus!V20</f>
        <v>3.5156950673354004E-5</v>
      </c>
      <c r="W20" s="24">
        <f>BRPL_EOD!W20-BRPL_ISGS_exbus!W20</f>
        <v>-1.0858311022701628E-2</v>
      </c>
      <c r="X20" s="24">
        <f>BRPL_EOD!X20-BRPL_ISGS_exbus!X20</f>
        <v>-1.4405857917267895E-3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-3.4856253886914601E-3</v>
      </c>
      <c r="L21" s="24">
        <f>BRPL_EOD!L21-BRPL_ISGS_exbus!L21</f>
        <v>1.5458490614506104E-4</v>
      </c>
      <c r="M21" s="24">
        <f>BRPL_EOD!M21-BRPL_ISGS_exbus!M21</f>
        <v>-1.2411429210601455E-4</v>
      </c>
      <c r="N21" s="24">
        <f>BRPL_EOD!N21-BRPL_ISGS_exbus!N21</f>
        <v>-6.8488144553668917E-4</v>
      </c>
      <c r="O21" s="24">
        <f>BRPL_EOD!O21-BRPL_ISGS_exbus!O21</f>
        <v>1.9060632555039092E-3</v>
      </c>
      <c r="P21" s="24">
        <f>BRPL_EOD!P21-BRPL_ISGS_exbus!P21</f>
        <v>-5.7820907796823917E-4</v>
      </c>
      <c r="Q21" s="24">
        <f>BRPL_EOD!Q21-BRPL_ISGS_exbus!Q21</f>
        <v>1.1415656934321561E-3</v>
      </c>
      <c r="R21" s="24">
        <f>BRPL_EOD!R21-BRPL_ISGS_exbus!R21</f>
        <v>6.1678688203627985E-3</v>
      </c>
      <c r="S21" s="24">
        <f>BRPL_EOD!S21-BRPL_ISGS_exbus!S21</f>
        <v>-2.3013545347474462E-3</v>
      </c>
      <c r="T21" s="24">
        <f>BRPL_EOD!T21-BRPL_ISGS_exbus!T21</f>
        <v>1.3325624999999119E-3</v>
      </c>
      <c r="U21" s="24">
        <f>BRPL_EOD!U21-BRPL_ISGS_exbus!U21</f>
        <v>-7.6720461010637564E-4</v>
      </c>
      <c r="V21" s="24">
        <f>BRPL_EOD!V21-BRPL_ISGS_exbus!V21</f>
        <v>3.5156950673354004E-5</v>
      </c>
      <c r="W21" s="24">
        <f>BRPL_EOD!W21-BRPL_ISGS_exbus!W21</f>
        <v>-1.0858311022701628E-2</v>
      </c>
      <c r="X21" s="24">
        <f>BRPL_EOD!X21-BRPL_ISGS_exbus!X21</f>
        <v>-1.4405857917267895E-3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-3.4856253886914601E-3</v>
      </c>
      <c r="L22" s="24">
        <f>BRPL_EOD!L22-BRPL_ISGS_exbus!L22</f>
        <v>1.5458490614506104E-4</v>
      </c>
      <c r="M22" s="24">
        <f>BRPL_EOD!M22-BRPL_ISGS_exbus!M22</f>
        <v>-1.2411429210601455E-4</v>
      </c>
      <c r="N22" s="24">
        <f>BRPL_EOD!N22-BRPL_ISGS_exbus!N22</f>
        <v>-6.8488144553668917E-4</v>
      </c>
      <c r="O22" s="24">
        <f>BRPL_EOD!O22-BRPL_ISGS_exbus!O22</f>
        <v>1.9060632555039092E-3</v>
      </c>
      <c r="P22" s="24">
        <f>BRPL_EOD!P22-BRPL_ISGS_exbus!P22</f>
        <v>-5.7820907796823917E-4</v>
      </c>
      <c r="Q22" s="24">
        <f>BRPL_EOD!Q22-BRPL_ISGS_exbus!Q22</f>
        <v>1.1415656934321561E-3</v>
      </c>
      <c r="R22" s="24">
        <f>BRPL_EOD!R22-BRPL_ISGS_exbus!R22</f>
        <v>6.1678688203627985E-3</v>
      </c>
      <c r="S22" s="24">
        <f>BRPL_EOD!S22-BRPL_ISGS_exbus!S22</f>
        <v>-2.3013545347474462E-3</v>
      </c>
      <c r="T22" s="24">
        <f>BRPL_EOD!T22-BRPL_ISGS_exbus!T22</f>
        <v>1.3325624999999119E-3</v>
      </c>
      <c r="U22" s="24">
        <f>BRPL_EOD!U22-BRPL_ISGS_exbus!U22</f>
        <v>-7.6720461010637564E-4</v>
      </c>
      <c r="V22" s="24">
        <f>BRPL_EOD!V22-BRPL_ISGS_exbus!V22</f>
        <v>3.5156950673354004E-5</v>
      </c>
      <c r="W22" s="24">
        <f>BRPL_EOD!W22-BRPL_ISGS_exbus!W22</f>
        <v>-1.0858311022701628E-2</v>
      </c>
      <c r="X22" s="24">
        <f>BRPL_EOD!X22-BRPL_ISGS_exbus!X22</f>
        <v>-1.4405857917267895E-3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-3.4856253886914601E-3</v>
      </c>
      <c r="L23" s="24">
        <f>BRPL_EOD!L23-BRPL_ISGS_exbus!L23</f>
        <v>1.5458490614506104E-4</v>
      </c>
      <c r="M23" s="24">
        <f>BRPL_EOD!M23-BRPL_ISGS_exbus!M23</f>
        <v>-1.2411429210601455E-4</v>
      </c>
      <c r="N23" s="24">
        <f>BRPL_EOD!N23-BRPL_ISGS_exbus!N23</f>
        <v>-6.8488144553668917E-4</v>
      </c>
      <c r="O23" s="24">
        <f>BRPL_EOD!O23-BRPL_ISGS_exbus!O23</f>
        <v>1.9060632555039092E-3</v>
      </c>
      <c r="P23" s="24">
        <f>BRPL_EOD!P23-BRPL_ISGS_exbus!P23</f>
        <v>-5.7820907796823917E-4</v>
      </c>
      <c r="Q23" s="24">
        <f>BRPL_EOD!Q23-BRPL_ISGS_exbus!Q23</f>
        <v>1.1415656934321561E-3</v>
      </c>
      <c r="R23" s="24">
        <f>BRPL_EOD!R23-BRPL_ISGS_exbus!R23</f>
        <v>6.1678688203627985E-3</v>
      </c>
      <c r="S23" s="24">
        <f>BRPL_EOD!S23-BRPL_ISGS_exbus!S23</f>
        <v>-2.3013545347474462E-3</v>
      </c>
      <c r="T23" s="24">
        <f>BRPL_EOD!T23-BRPL_ISGS_exbus!T23</f>
        <v>1.3325624999999119E-3</v>
      </c>
      <c r="U23" s="24">
        <f>BRPL_EOD!U23-BRPL_ISGS_exbus!U23</f>
        <v>-7.6720461010637564E-4</v>
      </c>
      <c r="V23" s="24">
        <f>BRPL_EOD!V23-BRPL_ISGS_exbus!V23</f>
        <v>3.5156950673354004E-5</v>
      </c>
      <c r="W23" s="24">
        <f>BRPL_EOD!W23-BRPL_ISGS_exbus!W23</f>
        <v>-1.0858311022701628E-2</v>
      </c>
      <c r="X23" s="24">
        <f>BRPL_EOD!X23-BRPL_ISGS_exbus!X23</f>
        <v>-1.4405857917267895E-3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-3.4856253886914601E-3</v>
      </c>
      <c r="L24" s="24">
        <f>BRPL_EOD!L24-BRPL_ISGS_exbus!L24</f>
        <v>1.5458490614506104E-4</v>
      </c>
      <c r="M24" s="24">
        <f>BRPL_EOD!M24-BRPL_ISGS_exbus!M24</f>
        <v>-1.2411429210601455E-4</v>
      </c>
      <c r="N24" s="24">
        <f>BRPL_EOD!N24-BRPL_ISGS_exbus!N24</f>
        <v>-6.8488144553668917E-4</v>
      </c>
      <c r="O24" s="24">
        <f>BRPL_EOD!O24-BRPL_ISGS_exbus!O24</f>
        <v>1.9060632555039092E-3</v>
      </c>
      <c r="P24" s="24">
        <f>BRPL_EOD!P24-BRPL_ISGS_exbus!P24</f>
        <v>-5.7820907796823917E-4</v>
      </c>
      <c r="Q24" s="24">
        <f>BRPL_EOD!Q24-BRPL_ISGS_exbus!Q24</f>
        <v>1.1415656934321561E-3</v>
      </c>
      <c r="R24" s="24">
        <f>BRPL_EOD!R24-BRPL_ISGS_exbus!R24</f>
        <v>6.1678688203627985E-3</v>
      </c>
      <c r="S24" s="24">
        <f>BRPL_EOD!S24-BRPL_ISGS_exbus!S24</f>
        <v>-2.3013545347474462E-3</v>
      </c>
      <c r="T24" s="24">
        <f>BRPL_EOD!T24-BRPL_ISGS_exbus!T24</f>
        <v>1.3325624999999119E-3</v>
      </c>
      <c r="U24" s="24">
        <f>BRPL_EOD!U24-BRPL_ISGS_exbus!U24</f>
        <v>-7.6720461010637564E-4</v>
      </c>
      <c r="V24" s="24">
        <f>BRPL_EOD!V24-BRPL_ISGS_exbus!V24</f>
        <v>3.5156950673354004E-5</v>
      </c>
      <c r="W24" s="24">
        <f>BRPL_EOD!W24-BRPL_ISGS_exbus!W24</f>
        <v>-1.0858311022701628E-2</v>
      </c>
      <c r="X24" s="24">
        <f>BRPL_EOD!X24-BRPL_ISGS_exbus!X24</f>
        <v>-1.4405857917267895E-3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-3.4856253886914601E-3</v>
      </c>
      <c r="L25" s="24">
        <f>BRPL_EOD!L25-BRPL_ISGS_exbus!L25</f>
        <v>1.5458490614506104E-4</v>
      </c>
      <c r="M25" s="24">
        <f>BRPL_EOD!M25-BRPL_ISGS_exbus!M25</f>
        <v>-1.2411429210601455E-4</v>
      </c>
      <c r="N25" s="24">
        <f>BRPL_EOD!N25-BRPL_ISGS_exbus!N25</f>
        <v>-6.8488144553668917E-4</v>
      </c>
      <c r="O25" s="24">
        <f>BRPL_EOD!O25-BRPL_ISGS_exbus!O25</f>
        <v>1.9060632555039092E-3</v>
      </c>
      <c r="P25" s="24">
        <f>BRPL_EOD!P25-BRPL_ISGS_exbus!P25</f>
        <v>7.7603483141786E-5</v>
      </c>
      <c r="Q25" s="24">
        <f>BRPL_EOD!Q25-BRPL_ISGS_exbus!Q25</f>
        <v>1.1415656934321561E-3</v>
      </c>
      <c r="R25" s="24">
        <f>BRPL_EOD!R25-BRPL_ISGS_exbus!R25</f>
        <v>6.1678688203627985E-3</v>
      </c>
      <c r="S25" s="24">
        <f>BRPL_EOD!S25-BRPL_ISGS_exbus!S25</f>
        <v>-2.3013545347474462E-3</v>
      </c>
      <c r="T25" s="24">
        <f>BRPL_EOD!T25-BRPL_ISGS_exbus!T25</f>
        <v>1.3325624999999119E-3</v>
      </c>
      <c r="U25" s="24">
        <f>BRPL_EOD!U25-BRPL_ISGS_exbus!U25</f>
        <v>-7.6720461010637564E-4</v>
      </c>
      <c r="V25" s="24">
        <f>BRPL_EOD!V25-BRPL_ISGS_exbus!V25</f>
        <v>3.5156950673354004E-5</v>
      </c>
      <c r="W25" s="24">
        <f>BRPL_EOD!W25-BRPL_ISGS_exbus!W25</f>
        <v>-1.0858311022701628E-2</v>
      </c>
      <c r="X25" s="24">
        <f>BRPL_EOD!X25-BRPL_ISGS_exbus!X25</f>
        <v>-1.4405857917267895E-3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1.7894754199687668E-4</v>
      </c>
      <c r="L26" s="24">
        <f>BRPL_EOD!L26-BRPL_ISGS_exbus!L26</f>
        <v>-1.3361082609097963E-4</v>
      </c>
      <c r="M26" s="24">
        <f>BRPL_EOD!M26-BRPL_ISGS_exbus!M26</f>
        <v>-1.2411429210601455E-4</v>
      </c>
      <c r="N26" s="24">
        <f>BRPL_EOD!N26-BRPL_ISGS_exbus!N26</f>
        <v>-6.8488144553668917E-4</v>
      </c>
      <c r="O26" s="24">
        <f>BRPL_EOD!O26-BRPL_ISGS_exbus!O26</f>
        <v>1.9060632555039092E-3</v>
      </c>
      <c r="P26" s="24">
        <f>BRPL_EOD!P26-BRPL_ISGS_exbus!P26</f>
        <v>7.7603483141786E-5</v>
      </c>
      <c r="Q26" s="24">
        <f>BRPL_EOD!Q26-BRPL_ISGS_exbus!Q26</f>
        <v>1.1415656934321561E-3</v>
      </c>
      <c r="R26" s="24">
        <f>BRPL_EOD!R26-BRPL_ISGS_exbus!R26</f>
        <v>6.1678688203627985E-3</v>
      </c>
      <c r="S26" s="24">
        <f>BRPL_EOD!S26-BRPL_ISGS_exbus!S26</f>
        <v>-2.3013545347474462E-3</v>
      </c>
      <c r="T26" s="24">
        <f>BRPL_EOD!T26-BRPL_ISGS_exbus!T26</f>
        <v>1.3325624999999119E-3</v>
      </c>
      <c r="U26" s="24">
        <f>BRPL_EOD!U26-BRPL_ISGS_exbus!U26</f>
        <v>-7.6720461010637564E-4</v>
      </c>
      <c r="V26" s="24">
        <f>BRPL_EOD!V26-BRPL_ISGS_exbus!V26</f>
        <v>3.5156950673354004E-5</v>
      </c>
      <c r="W26" s="24">
        <f>BRPL_EOD!W26-BRPL_ISGS_exbus!W26</f>
        <v>-1.0858311022701628E-2</v>
      </c>
      <c r="X26" s="24">
        <f>BRPL_EOD!X26-BRPL_ISGS_exbus!X26</f>
        <v>-1.4405857917267895E-3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-3.4856253886914601E-3</v>
      </c>
      <c r="L27" s="24">
        <f>BRPL_EOD!L27-BRPL_ISGS_exbus!L27</f>
        <v>1.5458490614506104E-4</v>
      </c>
      <c r="M27" s="24">
        <f>BRPL_EOD!M27-BRPL_ISGS_exbus!M27</f>
        <v>-1.2411429210601455E-4</v>
      </c>
      <c r="N27" s="24">
        <f>BRPL_EOD!N27-BRPL_ISGS_exbus!N27</f>
        <v>-6.8488144553668917E-4</v>
      </c>
      <c r="O27" s="24">
        <f>BRPL_EOD!O27-BRPL_ISGS_exbus!O27</f>
        <v>1.9060632555039092E-3</v>
      </c>
      <c r="P27" s="24">
        <f>BRPL_EOD!P27-BRPL_ISGS_exbus!P27</f>
        <v>7.7603483141786E-5</v>
      </c>
      <c r="Q27" s="24">
        <f>BRPL_EOD!Q27-BRPL_ISGS_exbus!Q27</f>
        <v>1.1415656934321561E-3</v>
      </c>
      <c r="R27" s="24">
        <f>BRPL_EOD!R27-BRPL_ISGS_exbus!R27</f>
        <v>6.1678688203627985E-3</v>
      </c>
      <c r="S27" s="24">
        <f>BRPL_EOD!S27-BRPL_ISGS_exbus!S27</f>
        <v>-2.3013545347474462E-3</v>
      </c>
      <c r="T27" s="24">
        <f>BRPL_EOD!T27-BRPL_ISGS_exbus!T27</f>
        <v>1.3325624999999119E-3</v>
      </c>
      <c r="U27" s="24">
        <f>BRPL_EOD!U27-BRPL_ISGS_exbus!U27</f>
        <v>-6.3933717508746213E-4</v>
      </c>
      <c r="V27" s="24">
        <f>BRPL_EOD!V27-BRPL_ISGS_exbus!V27</f>
        <v>3.5156950673354004E-5</v>
      </c>
      <c r="W27" s="24">
        <f>BRPL_EOD!W27-BRPL_ISGS_exbus!W27</f>
        <v>-1.0858311022701628E-2</v>
      </c>
      <c r="X27" s="24">
        <f>BRPL_EOD!X27-BRPL_ISGS_exbus!X27</f>
        <v>-1.4405857917267895E-3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3.3701306902003125E-3</v>
      </c>
      <c r="L28" s="24">
        <f>BRPL_EOD!L28-BRPL_ISGS_exbus!L28</f>
        <v>4.3462381300152231E-5</v>
      </c>
      <c r="M28" s="24">
        <f>BRPL_EOD!M28-BRPL_ISGS_exbus!M28</f>
        <v>-1.2411429210601455E-4</v>
      </c>
      <c r="N28" s="24">
        <f>BRPL_EOD!N28-BRPL_ISGS_exbus!N28</f>
        <v>-6.8488144553668917E-4</v>
      </c>
      <c r="O28" s="24">
        <f>BRPL_EOD!O28-BRPL_ISGS_exbus!O28</f>
        <v>1.9060632555039092E-3</v>
      </c>
      <c r="P28" s="24">
        <f>BRPL_EOD!P28-BRPL_ISGS_exbus!P28</f>
        <v>7.7603483141786E-5</v>
      </c>
      <c r="Q28" s="24">
        <f>BRPL_EOD!Q28-BRPL_ISGS_exbus!Q28</f>
        <v>1.1415656934321561E-3</v>
      </c>
      <c r="R28" s="24">
        <f>BRPL_EOD!R28-BRPL_ISGS_exbus!R28</f>
        <v>6.1678688203627985E-3</v>
      </c>
      <c r="S28" s="24">
        <f>BRPL_EOD!S28-BRPL_ISGS_exbus!S28</f>
        <v>-2.3013545347474462E-3</v>
      </c>
      <c r="T28" s="24">
        <f>BRPL_EOD!T28-BRPL_ISGS_exbus!T28</f>
        <v>1.3325624999999119E-3</v>
      </c>
      <c r="U28" s="24">
        <f>BRPL_EOD!U28-BRPL_ISGS_exbus!U28</f>
        <v>-6.3933717508746213E-4</v>
      </c>
      <c r="V28" s="24">
        <f>BRPL_EOD!V28-BRPL_ISGS_exbus!V28</f>
        <v>3.5156950673354004E-5</v>
      </c>
      <c r="W28" s="24">
        <f>BRPL_EOD!W28-BRPL_ISGS_exbus!W28</f>
        <v>-1.0858311022701628E-2</v>
      </c>
      <c r="X28" s="24">
        <f>BRPL_EOD!X28-BRPL_ISGS_exbus!X28</f>
        <v>-1.4405857917267895E-3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-2.946925515516341E-3</v>
      </c>
      <c r="L29" s="24">
        <f>BRPL_EOD!L29-BRPL_ISGS_exbus!L29</f>
        <v>-1.3361082609097963E-4</v>
      </c>
      <c r="M29" s="24">
        <f>BRPL_EOD!M29-BRPL_ISGS_exbus!M29</f>
        <v>-1.2411429210601455E-4</v>
      </c>
      <c r="N29" s="24">
        <f>BRPL_EOD!N29-BRPL_ISGS_exbus!N29</f>
        <v>-6.8488144553668917E-4</v>
      </c>
      <c r="O29" s="24">
        <f>BRPL_EOD!O29-BRPL_ISGS_exbus!O29</f>
        <v>1.9060632555039092E-3</v>
      </c>
      <c r="P29" s="24">
        <f>BRPL_EOD!P29-BRPL_ISGS_exbus!P29</f>
        <v>-2.941641613833923E-3</v>
      </c>
      <c r="Q29" s="24">
        <f>BRPL_EOD!Q29-BRPL_ISGS_exbus!Q29</f>
        <v>1.1415656934321561E-3</v>
      </c>
      <c r="R29" s="24">
        <f>BRPL_EOD!R29-BRPL_ISGS_exbus!R29</f>
        <v>6.1678688203627985E-3</v>
      </c>
      <c r="S29" s="24">
        <f>BRPL_EOD!S29-BRPL_ISGS_exbus!S29</f>
        <v>-2.3013545347474462E-3</v>
      </c>
      <c r="T29" s="24">
        <f>BRPL_EOD!T29-BRPL_ISGS_exbus!T29</f>
        <v>1.3325624999999119E-3</v>
      </c>
      <c r="U29" s="24">
        <f>BRPL_EOD!U29-BRPL_ISGS_exbus!U29</f>
        <v>-6.3933717508746213E-4</v>
      </c>
      <c r="V29" s="24">
        <f>BRPL_EOD!V29-BRPL_ISGS_exbus!V29</f>
        <v>3.5156950673354004E-5</v>
      </c>
      <c r="W29" s="24">
        <f>BRPL_EOD!W29-BRPL_ISGS_exbus!W29</f>
        <v>-1.0858311022701628E-2</v>
      </c>
      <c r="X29" s="24">
        <f>BRPL_EOD!X29-BRPL_ISGS_exbus!X29</f>
        <v>-1.4405857917267895E-3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-1.3619274255631808E-2</v>
      </c>
      <c r="L30" s="24">
        <f>BRPL_EOD!L30-BRPL_ISGS_exbus!L30</f>
        <v>-9.537675660453715E-5</v>
      </c>
      <c r="M30" s="24">
        <f>BRPL_EOD!M30-BRPL_ISGS_exbus!M30</f>
        <v>-1.2411429210601455E-4</v>
      </c>
      <c r="N30" s="24">
        <f>BRPL_EOD!N30-BRPL_ISGS_exbus!N30</f>
        <v>-6.8488144553668917E-4</v>
      </c>
      <c r="O30" s="24">
        <f>BRPL_EOD!O30-BRPL_ISGS_exbus!O30</f>
        <v>1.9060632555039092E-3</v>
      </c>
      <c r="P30" s="24">
        <f>BRPL_EOD!P30-BRPL_ISGS_exbus!P30</f>
        <v>-2.941641613833923E-3</v>
      </c>
      <c r="Q30" s="24">
        <f>BRPL_EOD!Q30-BRPL_ISGS_exbus!Q30</f>
        <v>1.1415656934321561E-3</v>
      </c>
      <c r="R30" s="24">
        <f>BRPL_EOD!R30-BRPL_ISGS_exbus!R30</f>
        <v>6.1678688203627985E-3</v>
      </c>
      <c r="S30" s="24">
        <f>BRPL_EOD!S30-BRPL_ISGS_exbus!S30</f>
        <v>-2.3013545347474462E-3</v>
      </c>
      <c r="T30" s="24">
        <f>BRPL_EOD!T30-BRPL_ISGS_exbus!T30</f>
        <v>1.3325624999999119E-3</v>
      </c>
      <c r="U30" s="24">
        <f>BRPL_EOD!U30-BRPL_ISGS_exbus!U30</f>
        <v>-6.3933717508746213E-4</v>
      </c>
      <c r="V30" s="24">
        <f>BRPL_EOD!V30-BRPL_ISGS_exbus!V30</f>
        <v>3.5156950673354004E-5</v>
      </c>
      <c r="W30" s="24">
        <f>BRPL_EOD!W30-BRPL_ISGS_exbus!W30</f>
        <v>-1.0858311022701628E-2</v>
      </c>
      <c r="X30" s="24">
        <f>BRPL_EOD!X30-BRPL_ISGS_exbus!X30</f>
        <v>-1.4405857917267895E-3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3.3890897364585726E-3</v>
      </c>
      <c r="L31" s="24">
        <f>BRPL_EOD!L31-BRPL_ISGS_exbus!L31</f>
        <v>1.3066792665306082E-4</v>
      </c>
      <c r="M31" s="24">
        <f>BRPL_EOD!M31-BRPL_ISGS_exbus!M31</f>
        <v>-1.2411429210601455E-4</v>
      </c>
      <c r="N31" s="24">
        <f>BRPL_EOD!N31-BRPL_ISGS_exbus!N31</f>
        <v>-6.8488144553668917E-4</v>
      </c>
      <c r="O31" s="24">
        <f>BRPL_EOD!O31-BRPL_ISGS_exbus!O31</f>
        <v>1.9060632555039092E-3</v>
      </c>
      <c r="P31" s="24">
        <f>BRPL_EOD!P31-BRPL_ISGS_exbus!P31</f>
        <v>-2.941641613833923E-3</v>
      </c>
      <c r="Q31" s="24">
        <f>BRPL_EOD!Q31-BRPL_ISGS_exbus!Q31</f>
        <v>-5.4422869147661146E-3</v>
      </c>
      <c r="R31" s="24">
        <f>BRPL_EOD!R31-BRPL_ISGS_exbus!R31</f>
        <v>1.0150088207094399E-2</v>
      </c>
      <c r="S31" s="24">
        <f>BRPL_EOD!S31-BRPL_ISGS_exbus!S31</f>
        <v>3.2129430894300981E-3</v>
      </c>
      <c r="T31" s="24">
        <f>BRPL_EOD!T31-BRPL_ISGS_exbus!T31</f>
        <v>-1.6176221198156426E-3</v>
      </c>
      <c r="U31" s="24">
        <f>BRPL_EOD!U31-BRPL_ISGS_exbus!U31</f>
        <v>-6.3933717508746213E-4</v>
      </c>
      <c r="V31" s="24">
        <f>BRPL_EOD!V31-BRPL_ISGS_exbus!V31</f>
        <v>3.5156950673354004E-5</v>
      </c>
      <c r="W31" s="24">
        <f>BRPL_EOD!W31-BRPL_ISGS_exbus!W31</f>
        <v>-1.0858311022701628E-2</v>
      </c>
      <c r="X31" s="24">
        <f>BRPL_EOD!X31-BRPL_ISGS_exbus!X31</f>
        <v>9.0967169439437612E-4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-5.6633593886203926E-3</v>
      </c>
      <c r="L32" s="24">
        <f>BRPL_EOD!L32-BRPL_ISGS_exbus!L32</f>
        <v>-1.3833875229973813E-4</v>
      </c>
      <c r="M32" s="24">
        <f>BRPL_EOD!M32-BRPL_ISGS_exbus!M32</f>
        <v>-1.2411429210601455E-4</v>
      </c>
      <c r="N32" s="24">
        <f>BRPL_EOD!N32-BRPL_ISGS_exbus!N32</f>
        <v>-6.8488144553668917E-4</v>
      </c>
      <c r="O32" s="24">
        <f>BRPL_EOD!O32-BRPL_ISGS_exbus!O32</f>
        <v>1.9060632555039092E-3</v>
      </c>
      <c r="P32" s="24">
        <f>BRPL_EOD!P32-BRPL_ISGS_exbus!P32</f>
        <v>-2.941641613833923E-3</v>
      </c>
      <c r="Q32" s="24">
        <f>BRPL_EOD!Q32-BRPL_ISGS_exbus!Q32</f>
        <v>-5.4422869147661146E-3</v>
      </c>
      <c r="R32" s="24">
        <f>BRPL_EOD!R32-BRPL_ISGS_exbus!R32</f>
        <v>1.0150088207094399E-2</v>
      </c>
      <c r="S32" s="24">
        <f>BRPL_EOD!S32-BRPL_ISGS_exbus!S32</f>
        <v>3.2129430894300981E-3</v>
      </c>
      <c r="T32" s="24">
        <f>BRPL_EOD!T32-BRPL_ISGS_exbus!T32</f>
        <v>-1.6176221198156426E-3</v>
      </c>
      <c r="U32" s="24">
        <f>BRPL_EOD!U32-BRPL_ISGS_exbus!U32</f>
        <v>-6.3933717508746213E-4</v>
      </c>
      <c r="V32" s="24">
        <f>BRPL_EOD!V32-BRPL_ISGS_exbus!V32</f>
        <v>3.5156950673354004E-5</v>
      </c>
      <c r="W32" s="24">
        <f>BRPL_EOD!W32-BRPL_ISGS_exbus!W32</f>
        <v>-1.0858311022701628E-2</v>
      </c>
      <c r="X32" s="24">
        <f>BRPL_EOD!X32-BRPL_ISGS_exbus!X32</f>
        <v>9.0967169439437612E-4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-5.6633593886203926E-3</v>
      </c>
      <c r="L33" s="24">
        <f>BRPL_EOD!L33-BRPL_ISGS_exbus!L33</f>
        <v>-1.3833875229973813E-4</v>
      </c>
      <c r="M33" s="24">
        <f>BRPL_EOD!M33-BRPL_ISGS_exbus!M33</f>
        <v>-1.2411429210601455E-4</v>
      </c>
      <c r="N33" s="24">
        <f>BRPL_EOD!N33-BRPL_ISGS_exbus!N33</f>
        <v>-6.8488144553668917E-4</v>
      </c>
      <c r="O33" s="24">
        <f>BRPL_EOD!O33-BRPL_ISGS_exbus!O33</f>
        <v>1.9060632555039092E-3</v>
      </c>
      <c r="P33" s="24">
        <f>BRPL_EOD!P33-BRPL_ISGS_exbus!P33</f>
        <v>-2.941641613833923E-3</v>
      </c>
      <c r="Q33" s="24">
        <f>BRPL_EOD!Q33-BRPL_ISGS_exbus!Q33</f>
        <v>-2.7045939741743297E-3</v>
      </c>
      <c r="R33" s="24">
        <f>BRPL_EOD!R33-BRPL_ISGS_exbus!R33</f>
        <v>9.3596359223369063E-4</v>
      </c>
      <c r="S33" s="24">
        <f>BRPL_EOD!S33-BRPL_ISGS_exbus!S33</f>
        <v>-2.731707744764833E-3</v>
      </c>
      <c r="T33" s="24">
        <f>BRPL_EOD!T33-BRPL_ISGS_exbus!T33</f>
        <v>-1.9698701298701549E-3</v>
      </c>
      <c r="U33" s="24">
        <f>BRPL_EOD!U33-BRPL_ISGS_exbus!U33</f>
        <v>-6.3933717508746213E-4</v>
      </c>
      <c r="V33" s="24">
        <f>BRPL_EOD!V33-BRPL_ISGS_exbus!V33</f>
        <v>3.5156950673354004E-5</v>
      </c>
      <c r="W33" s="24">
        <f>BRPL_EOD!W33-BRPL_ISGS_exbus!W33</f>
        <v>-1.0858311022701628E-2</v>
      </c>
      <c r="X33" s="24">
        <f>BRPL_EOD!X33-BRPL_ISGS_exbus!X33</f>
        <v>9.0967169439437612E-4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-5.6633593886203926E-3</v>
      </c>
      <c r="L34" s="24">
        <f>BRPL_EOD!L34-BRPL_ISGS_exbus!L34</f>
        <v>-1.3833875229973813E-4</v>
      </c>
      <c r="M34" s="24">
        <f>BRPL_EOD!M34-BRPL_ISGS_exbus!M34</f>
        <v>-1.2411429210601455E-4</v>
      </c>
      <c r="N34" s="24">
        <f>BRPL_EOD!N34-BRPL_ISGS_exbus!N34</f>
        <v>-6.8488144553668917E-4</v>
      </c>
      <c r="O34" s="24">
        <f>BRPL_EOD!O34-BRPL_ISGS_exbus!O34</f>
        <v>1.9060632555039092E-3</v>
      </c>
      <c r="P34" s="24">
        <f>BRPL_EOD!P34-BRPL_ISGS_exbus!P34</f>
        <v>-2.941641613833923E-3</v>
      </c>
      <c r="Q34" s="24">
        <f>BRPL_EOD!Q34-BRPL_ISGS_exbus!Q34</f>
        <v>7.2651963146714849E-3</v>
      </c>
      <c r="R34" s="24">
        <f>BRPL_EOD!R34-BRPL_ISGS_exbus!R34</f>
        <v>-8.4111644655493478E-5</v>
      </c>
      <c r="S34" s="24">
        <f>BRPL_EOD!S34-BRPL_ISGS_exbus!S34</f>
        <v>7.6603079884511871E-3</v>
      </c>
      <c r="T34" s="24">
        <f>BRPL_EOD!T34-BRPL_ISGS_exbus!T34</f>
        <v>-1.9698701298701549E-3</v>
      </c>
      <c r="U34" s="24">
        <f>BRPL_EOD!U34-BRPL_ISGS_exbus!U34</f>
        <v>-6.3933717508746213E-4</v>
      </c>
      <c r="V34" s="24">
        <f>BRPL_EOD!V34-BRPL_ISGS_exbus!V34</f>
        <v>3.5156950673354004E-5</v>
      </c>
      <c r="W34" s="24">
        <f>BRPL_EOD!W34-BRPL_ISGS_exbus!W34</f>
        <v>-1.0858311022701628E-2</v>
      </c>
      <c r="X34" s="24">
        <f>BRPL_EOD!X34-BRPL_ISGS_exbus!X34</f>
        <v>9.0967169439437612E-4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-5.6633593886203926E-3</v>
      </c>
      <c r="L35" s="24">
        <f>BRPL_EOD!L35-BRPL_ISGS_exbus!L35</f>
        <v>1.0558267552873701E-4</v>
      </c>
      <c r="M35" s="24">
        <f>BRPL_EOD!M35-BRPL_ISGS_exbus!M35</f>
        <v>-1.2411429210601455E-4</v>
      </c>
      <c r="N35" s="24">
        <f>BRPL_EOD!N35-BRPL_ISGS_exbus!N35</f>
        <v>-6.8488144553668917E-4</v>
      </c>
      <c r="O35" s="24">
        <f>BRPL_EOD!O35-BRPL_ISGS_exbus!O35</f>
        <v>1.9060632555039092E-3</v>
      </c>
      <c r="P35" s="24">
        <f>BRPL_EOD!P35-BRPL_ISGS_exbus!P35</f>
        <v>-2.941641613833923E-3</v>
      </c>
      <c r="Q35" s="24">
        <f>BRPL_EOD!Q35-BRPL_ISGS_exbus!Q35</f>
        <v>-7.9298011137574065E-4</v>
      </c>
      <c r="R35" s="24">
        <f>BRPL_EOD!R35-BRPL_ISGS_exbus!R35</f>
        <v>-1.3521984924622643E-3</v>
      </c>
      <c r="S35" s="24">
        <f>BRPL_EOD!S35-BRPL_ISGS_exbus!S35</f>
        <v>-3.1621514799757833E-3</v>
      </c>
      <c r="T35" s="24">
        <f>BRPL_EOD!T35-BRPL_ISGS_exbus!T35</f>
        <v>-1.9698701298701549E-3</v>
      </c>
      <c r="U35" s="24">
        <f>BRPL_EOD!U35-BRPL_ISGS_exbus!U35</f>
        <v>-6.3933717508746213E-4</v>
      </c>
      <c r="V35" s="24">
        <f>BRPL_EOD!V35-BRPL_ISGS_exbus!V35</f>
        <v>3.2849048152350235E-4</v>
      </c>
      <c r="W35" s="24">
        <f>BRPL_EOD!W35-BRPL_ISGS_exbus!W35</f>
        <v>-1.0858311022701628E-2</v>
      </c>
      <c r="X35" s="24">
        <f>BRPL_EOD!X35-BRPL_ISGS_exbus!X35</f>
        <v>9.0967169439437612E-4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-5.6633593886203926E-3</v>
      </c>
      <c r="L36" s="24">
        <f>BRPL_EOD!L36-BRPL_ISGS_exbus!L36</f>
        <v>1.0558267552873701E-4</v>
      </c>
      <c r="M36" s="24">
        <f>BRPL_EOD!M36-BRPL_ISGS_exbus!M36</f>
        <v>-1.2411429210601455E-4</v>
      </c>
      <c r="N36" s="24">
        <f>BRPL_EOD!N36-BRPL_ISGS_exbus!N36</f>
        <v>-6.8488144553668917E-4</v>
      </c>
      <c r="O36" s="24">
        <f>BRPL_EOD!O36-BRPL_ISGS_exbus!O36</f>
        <v>1.9060632555039092E-3</v>
      </c>
      <c r="P36" s="24">
        <f>BRPL_EOD!P36-BRPL_ISGS_exbus!P36</f>
        <v>-2.941641613833923E-3</v>
      </c>
      <c r="Q36" s="24">
        <f>BRPL_EOD!Q36-BRPL_ISGS_exbus!Q36</f>
        <v>-7.9298011137574065E-4</v>
      </c>
      <c r="R36" s="24">
        <f>BRPL_EOD!R36-BRPL_ISGS_exbus!R36</f>
        <v>-9.0074999999778527E-4</v>
      </c>
      <c r="S36" s="24">
        <f>BRPL_EOD!S36-BRPL_ISGS_exbus!S36</f>
        <v>-3.1621514799757833E-3</v>
      </c>
      <c r="T36" s="24">
        <f>BRPL_EOD!T36-BRPL_ISGS_exbus!T36</f>
        <v>-1.9698701298701549E-3</v>
      </c>
      <c r="U36" s="24">
        <f>BRPL_EOD!U36-BRPL_ISGS_exbus!U36</f>
        <v>-6.3933717508746213E-4</v>
      </c>
      <c r="V36" s="24">
        <f>BRPL_EOD!V36-BRPL_ISGS_exbus!V36</f>
        <v>1.7497165991997576E-4</v>
      </c>
      <c r="W36" s="24">
        <f>BRPL_EOD!W36-BRPL_ISGS_exbus!W36</f>
        <v>-1.0858311022701628E-2</v>
      </c>
      <c r="X36" s="24">
        <f>BRPL_EOD!X36-BRPL_ISGS_exbus!X36</f>
        <v>9.0967169439437612E-4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-5.6633593886203926E-3</v>
      </c>
      <c r="L37" s="24">
        <f>BRPL_EOD!L37-BRPL_ISGS_exbus!L37</f>
        <v>1.0558267552873701E-4</v>
      </c>
      <c r="M37" s="24">
        <f>BRPL_EOD!M37-BRPL_ISGS_exbus!M37</f>
        <v>-1.2411429210601455E-4</v>
      </c>
      <c r="N37" s="24">
        <f>BRPL_EOD!N37-BRPL_ISGS_exbus!N37</f>
        <v>-6.8488144553668917E-4</v>
      </c>
      <c r="O37" s="24">
        <f>BRPL_EOD!O37-BRPL_ISGS_exbus!O37</f>
        <v>1.9060632555039092E-3</v>
      </c>
      <c r="P37" s="24">
        <f>BRPL_EOD!P37-BRPL_ISGS_exbus!P37</f>
        <v>-2.941641613833923E-3</v>
      </c>
      <c r="Q37" s="24">
        <f>BRPL_EOD!Q37-BRPL_ISGS_exbus!Q37</f>
        <v>-7.9298011137574065E-4</v>
      </c>
      <c r="R37" s="24">
        <f>BRPL_EOD!R37-BRPL_ISGS_exbus!R37</f>
        <v>-9.0074999999778527E-4</v>
      </c>
      <c r="S37" s="24">
        <f>BRPL_EOD!S37-BRPL_ISGS_exbus!S37</f>
        <v>-3.1621514799757833E-3</v>
      </c>
      <c r="T37" s="24">
        <f>BRPL_EOD!T37-BRPL_ISGS_exbus!T37</f>
        <v>-1.9698701298701549E-3</v>
      </c>
      <c r="U37" s="24">
        <f>BRPL_EOD!U37-BRPL_ISGS_exbus!U37</f>
        <v>-6.3933717508746213E-4</v>
      </c>
      <c r="V37" s="24">
        <f>BRPL_EOD!V37-BRPL_ISGS_exbus!V37</f>
        <v>1.7497165991997576E-4</v>
      </c>
      <c r="W37" s="24">
        <f>BRPL_EOD!W37-BRPL_ISGS_exbus!W37</f>
        <v>-1.0858311022701628E-2</v>
      </c>
      <c r="X37" s="24">
        <f>BRPL_EOD!X37-BRPL_ISGS_exbus!X37</f>
        <v>9.0967169439437612E-4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-5.6633593886203926E-3</v>
      </c>
      <c r="L38" s="24">
        <f>BRPL_EOD!L38-BRPL_ISGS_exbus!L38</f>
        <v>1.0558267552873701E-4</v>
      </c>
      <c r="M38" s="24">
        <f>BRPL_EOD!M38-BRPL_ISGS_exbus!M38</f>
        <v>-1.2411429210601455E-4</v>
      </c>
      <c r="N38" s="24">
        <f>BRPL_EOD!N38-BRPL_ISGS_exbus!N38</f>
        <v>-6.8488144553668917E-4</v>
      </c>
      <c r="O38" s="24">
        <f>BRPL_EOD!O38-BRPL_ISGS_exbus!O38</f>
        <v>1.9060632555039092E-3</v>
      </c>
      <c r="P38" s="24">
        <f>BRPL_EOD!P38-BRPL_ISGS_exbus!P38</f>
        <v>-2.941641613833923E-3</v>
      </c>
      <c r="Q38" s="24">
        <f>BRPL_EOD!Q38-BRPL_ISGS_exbus!Q38</f>
        <v>-7.9298011137574065E-4</v>
      </c>
      <c r="R38" s="24">
        <f>BRPL_EOD!R38-BRPL_ISGS_exbus!R38</f>
        <v>-9.0074999999778527E-4</v>
      </c>
      <c r="S38" s="24">
        <f>BRPL_EOD!S38-BRPL_ISGS_exbus!S38</f>
        <v>-3.1621514799757833E-3</v>
      </c>
      <c r="T38" s="24">
        <f>BRPL_EOD!T38-BRPL_ISGS_exbus!T38</f>
        <v>-1.9698701298701549E-3</v>
      </c>
      <c r="U38" s="24">
        <f>BRPL_EOD!U38-BRPL_ISGS_exbus!U38</f>
        <v>-6.3933717508746213E-4</v>
      </c>
      <c r="V38" s="24">
        <f>BRPL_EOD!V38-BRPL_ISGS_exbus!V38</f>
        <v>1.7497165991997576E-4</v>
      </c>
      <c r="W38" s="24">
        <f>BRPL_EOD!W38-BRPL_ISGS_exbus!W38</f>
        <v>-1.0858311022701628E-2</v>
      </c>
      <c r="X38" s="24">
        <f>BRPL_EOD!X38-BRPL_ISGS_exbus!X38</f>
        <v>9.0967169439437612E-4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-5.6633593886203926E-3</v>
      </c>
      <c r="L39" s="24">
        <f>BRPL_EOD!L39-BRPL_ISGS_exbus!L39</f>
        <v>1.0558267552873701E-4</v>
      </c>
      <c r="M39" s="24">
        <f>BRPL_EOD!M39-BRPL_ISGS_exbus!M39</f>
        <v>-1.2411429210601455E-4</v>
      </c>
      <c r="N39" s="24">
        <f>BRPL_EOD!N39-BRPL_ISGS_exbus!N39</f>
        <v>-6.8488144553668917E-4</v>
      </c>
      <c r="O39" s="24">
        <f>BRPL_EOD!O39-BRPL_ISGS_exbus!O39</f>
        <v>1.9060632555039092E-3</v>
      </c>
      <c r="P39" s="24">
        <f>BRPL_EOD!P39-BRPL_ISGS_exbus!P39</f>
        <v>-2.941641613833923E-3</v>
      </c>
      <c r="Q39" s="24">
        <f>BRPL_EOD!Q39-BRPL_ISGS_exbus!Q39</f>
        <v>-7.9298011137574065E-4</v>
      </c>
      <c r="R39" s="24">
        <f>BRPL_EOD!R39-BRPL_ISGS_exbus!R39</f>
        <v>-9.0074999999778527E-4</v>
      </c>
      <c r="S39" s="24">
        <f>BRPL_EOD!S39-BRPL_ISGS_exbus!S39</f>
        <v>-3.1621514799757833E-3</v>
      </c>
      <c r="T39" s="24">
        <f>BRPL_EOD!T39-BRPL_ISGS_exbus!T39</f>
        <v>-1.9698701298701549E-3</v>
      </c>
      <c r="U39" s="24">
        <f>BRPL_EOD!U39-BRPL_ISGS_exbus!U39</f>
        <v>-6.3933717508746213E-4</v>
      </c>
      <c r="V39" s="24">
        <f>BRPL_EOD!V39-BRPL_ISGS_exbus!V39</f>
        <v>1.7497165991997576E-4</v>
      </c>
      <c r="W39" s="24">
        <f>BRPL_EOD!W39-BRPL_ISGS_exbus!W39</f>
        <v>-1.0858311022701628E-2</v>
      </c>
      <c r="X39" s="24">
        <f>BRPL_EOD!X39-BRPL_ISGS_exbus!X39</f>
        <v>9.0967169439437612E-4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-5.6633593886203926E-3</v>
      </c>
      <c r="L40" s="24">
        <f>BRPL_EOD!L40-BRPL_ISGS_exbus!L40</f>
        <v>1.1728128508448066E-4</v>
      </c>
      <c r="M40" s="24">
        <f>BRPL_EOD!M40-BRPL_ISGS_exbus!M40</f>
        <v>8.0064162480653067E-4</v>
      </c>
      <c r="N40" s="24">
        <f>BRPL_EOD!N40-BRPL_ISGS_exbus!N40</f>
        <v>-1.0705448363665937E-3</v>
      </c>
      <c r="O40" s="24">
        <f>BRPL_EOD!O40-BRPL_ISGS_exbus!O40</f>
        <v>-3.9778016381575299E-3</v>
      </c>
      <c r="P40" s="24">
        <f>BRPL_EOD!P40-BRPL_ISGS_exbus!P40</f>
        <v>9.2264010565656918E-4</v>
      </c>
      <c r="Q40" s="24">
        <f>BRPL_EOD!Q40-BRPL_ISGS_exbus!Q40</f>
        <v>-7.9298011137574065E-4</v>
      </c>
      <c r="R40" s="24">
        <f>BRPL_EOD!R40-BRPL_ISGS_exbus!R40</f>
        <v>-9.0074999999778527E-4</v>
      </c>
      <c r="S40" s="24">
        <f>BRPL_EOD!S40-BRPL_ISGS_exbus!S40</f>
        <v>-3.1621514799757833E-3</v>
      </c>
      <c r="T40" s="24">
        <f>BRPL_EOD!T40-BRPL_ISGS_exbus!T40</f>
        <v>-1.9698701298701549E-3</v>
      </c>
      <c r="U40" s="24">
        <f>BRPL_EOD!U40-BRPL_ISGS_exbus!U40</f>
        <v>-6.3933717508746213E-4</v>
      </c>
      <c r="V40" s="24">
        <f>BRPL_EOD!V40-BRPL_ISGS_exbus!V40</f>
        <v>1.7497165991997576E-4</v>
      </c>
      <c r="W40" s="24">
        <f>BRPL_EOD!W40-BRPL_ISGS_exbus!W40</f>
        <v>-1.0858311022701628E-2</v>
      </c>
      <c r="X40" s="24">
        <f>BRPL_EOD!X40-BRPL_ISGS_exbus!X40</f>
        <v>-1.6585776593487367E-3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-5.6633593886203926E-3</v>
      </c>
      <c r="L41" s="24">
        <f>BRPL_EOD!L41-BRPL_ISGS_exbus!L41</f>
        <v>1.1728128508448066E-4</v>
      </c>
      <c r="M41" s="24">
        <f>BRPL_EOD!M41-BRPL_ISGS_exbus!M41</f>
        <v>8.0064162480653067E-4</v>
      </c>
      <c r="N41" s="24">
        <f>BRPL_EOD!N41-BRPL_ISGS_exbus!N41</f>
        <v>-1.0705448363665937E-3</v>
      </c>
      <c r="O41" s="24">
        <f>BRPL_EOD!O41-BRPL_ISGS_exbus!O41</f>
        <v>-3.9778016381575299E-3</v>
      </c>
      <c r="P41" s="24">
        <f>BRPL_EOD!P41-BRPL_ISGS_exbus!P41</f>
        <v>9.2264010565656918E-4</v>
      </c>
      <c r="Q41" s="24">
        <f>BRPL_EOD!Q41-BRPL_ISGS_exbus!Q41</f>
        <v>-7.9298011137574065E-4</v>
      </c>
      <c r="R41" s="24">
        <f>BRPL_EOD!R41-BRPL_ISGS_exbus!R41</f>
        <v>-9.0074999999778527E-4</v>
      </c>
      <c r="S41" s="24">
        <f>BRPL_EOD!S41-BRPL_ISGS_exbus!S41</f>
        <v>-3.1621514799757833E-3</v>
      </c>
      <c r="T41" s="24">
        <f>BRPL_EOD!T41-BRPL_ISGS_exbus!T41</f>
        <v>-1.9698701298701549E-3</v>
      </c>
      <c r="U41" s="24">
        <f>BRPL_EOD!U41-BRPL_ISGS_exbus!U41</f>
        <v>-6.3933717508746213E-4</v>
      </c>
      <c r="V41" s="24">
        <f>BRPL_EOD!V41-BRPL_ISGS_exbus!V41</f>
        <v>1.7497165991997576E-4</v>
      </c>
      <c r="W41" s="24">
        <f>BRPL_EOD!W41-BRPL_ISGS_exbus!W41</f>
        <v>-1.0858311022701628E-2</v>
      </c>
      <c r="X41" s="24">
        <f>BRPL_EOD!X41-BRPL_ISGS_exbus!X41</f>
        <v>-1.6585776593487367E-3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-5.6633593886203926E-3</v>
      </c>
      <c r="L42" s="24">
        <f>BRPL_EOD!L42-BRPL_ISGS_exbus!L42</f>
        <v>1.1728128508448066E-4</v>
      </c>
      <c r="M42" s="24">
        <f>BRPL_EOD!M42-BRPL_ISGS_exbus!M42</f>
        <v>8.0064162480653067E-4</v>
      </c>
      <c r="N42" s="24">
        <f>BRPL_EOD!N42-BRPL_ISGS_exbus!N42</f>
        <v>-1.0705448363665937E-3</v>
      </c>
      <c r="O42" s="24">
        <f>BRPL_EOD!O42-BRPL_ISGS_exbus!O42</f>
        <v>-3.9778016381575299E-3</v>
      </c>
      <c r="P42" s="24">
        <f>BRPL_EOD!P42-BRPL_ISGS_exbus!P42</f>
        <v>9.2264010565656918E-4</v>
      </c>
      <c r="Q42" s="24">
        <f>BRPL_EOD!Q42-BRPL_ISGS_exbus!Q42</f>
        <v>-7.9298011137574065E-4</v>
      </c>
      <c r="R42" s="24">
        <f>BRPL_EOD!R42-BRPL_ISGS_exbus!R42</f>
        <v>-9.0074999999778527E-4</v>
      </c>
      <c r="S42" s="24">
        <f>BRPL_EOD!S42-BRPL_ISGS_exbus!S42</f>
        <v>-3.1621514799757833E-3</v>
      </c>
      <c r="T42" s="24">
        <f>BRPL_EOD!T42-BRPL_ISGS_exbus!T42</f>
        <v>-1.9698701298701549E-3</v>
      </c>
      <c r="U42" s="24">
        <f>BRPL_EOD!U42-BRPL_ISGS_exbus!U42</f>
        <v>-6.3933717508746213E-4</v>
      </c>
      <c r="V42" s="24">
        <f>BRPL_EOD!V42-BRPL_ISGS_exbus!V42</f>
        <v>1.7497165991997576E-4</v>
      </c>
      <c r="W42" s="24">
        <f>BRPL_EOD!W42-BRPL_ISGS_exbus!W42</f>
        <v>-1.0858311022701628E-2</v>
      </c>
      <c r="X42" s="24">
        <f>BRPL_EOD!X42-BRPL_ISGS_exbus!X42</f>
        <v>-1.6585776593487367E-3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-5.6633593886203926E-3</v>
      </c>
      <c r="L43" s="24">
        <f>BRPL_EOD!L43-BRPL_ISGS_exbus!L43</f>
        <v>-7.7779728444138385E-4</v>
      </c>
      <c r="M43" s="24">
        <f>BRPL_EOD!M43-BRPL_ISGS_exbus!M43</f>
        <v>8.0064162480653067E-4</v>
      </c>
      <c r="N43" s="24">
        <f>BRPL_EOD!N43-BRPL_ISGS_exbus!N43</f>
        <v>-1.0705448363665937E-3</v>
      </c>
      <c r="O43" s="24">
        <f>BRPL_EOD!O43-BRPL_ISGS_exbus!O43</f>
        <v>-3.9778016381575299E-3</v>
      </c>
      <c r="P43" s="24">
        <f>BRPL_EOD!P43-BRPL_ISGS_exbus!P43</f>
        <v>9.2264010565656918E-4</v>
      </c>
      <c r="Q43" s="24">
        <f>BRPL_EOD!Q43-BRPL_ISGS_exbus!Q43</f>
        <v>-7.9298011137574065E-4</v>
      </c>
      <c r="R43" s="24">
        <f>BRPL_EOD!R43-BRPL_ISGS_exbus!R43</f>
        <v>-9.0074999999778527E-4</v>
      </c>
      <c r="S43" s="24">
        <f>BRPL_EOD!S43-BRPL_ISGS_exbus!S43</f>
        <v>-3.1621514799757833E-3</v>
      </c>
      <c r="T43" s="24">
        <f>BRPL_EOD!T43-BRPL_ISGS_exbus!T43</f>
        <v>-1.9698701298701549E-3</v>
      </c>
      <c r="U43" s="24">
        <f>BRPL_EOD!U43-BRPL_ISGS_exbus!U43</f>
        <v>-6.3933717508746213E-4</v>
      </c>
      <c r="V43" s="24">
        <f>BRPL_EOD!V43-BRPL_ISGS_exbus!V43</f>
        <v>1.7497165991997576E-4</v>
      </c>
      <c r="W43" s="24">
        <f>BRPL_EOD!W43-BRPL_ISGS_exbus!W43</f>
        <v>-1.0858311022701628E-2</v>
      </c>
      <c r="X43" s="24">
        <f>BRPL_EOD!X43-BRPL_ISGS_exbus!X43</f>
        <v>-1.6585776593487367E-3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-5.6633593886203926E-3</v>
      </c>
      <c r="L44" s="24">
        <f>BRPL_EOD!L44-BRPL_ISGS_exbus!L44</f>
        <v>-7.7779728444138385E-4</v>
      </c>
      <c r="M44" s="24">
        <f>BRPL_EOD!M44-BRPL_ISGS_exbus!M44</f>
        <v>8.0064162480653067E-4</v>
      </c>
      <c r="N44" s="24">
        <f>BRPL_EOD!N44-BRPL_ISGS_exbus!N44</f>
        <v>-1.0705448363665937E-3</v>
      </c>
      <c r="O44" s="24">
        <f>BRPL_EOD!O44-BRPL_ISGS_exbus!O44</f>
        <v>-3.9778016381575299E-3</v>
      </c>
      <c r="P44" s="24">
        <f>BRPL_EOD!P44-BRPL_ISGS_exbus!P44</f>
        <v>9.2264010565656918E-4</v>
      </c>
      <c r="Q44" s="24">
        <f>BRPL_EOD!Q44-BRPL_ISGS_exbus!Q44</f>
        <v>-7.9298011137574065E-4</v>
      </c>
      <c r="R44" s="24">
        <f>BRPL_EOD!R44-BRPL_ISGS_exbus!R44</f>
        <v>-9.0074999999778527E-4</v>
      </c>
      <c r="S44" s="24">
        <f>BRPL_EOD!S44-BRPL_ISGS_exbus!S44</f>
        <v>-3.1621514799757833E-3</v>
      </c>
      <c r="T44" s="24">
        <f>BRPL_EOD!T44-BRPL_ISGS_exbus!T44</f>
        <v>-1.9698701298701549E-3</v>
      </c>
      <c r="U44" s="24">
        <f>BRPL_EOD!U44-BRPL_ISGS_exbus!U44</f>
        <v>-6.3933717508746213E-4</v>
      </c>
      <c r="V44" s="24">
        <f>BRPL_EOD!V44-BRPL_ISGS_exbus!V44</f>
        <v>1.7497165991997576E-4</v>
      </c>
      <c r="W44" s="24">
        <f>BRPL_EOD!W44-BRPL_ISGS_exbus!W44</f>
        <v>-1.0858311022701628E-2</v>
      </c>
      <c r="X44" s="24">
        <f>BRPL_EOD!X44-BRPL_ISGS_exbus!X44</f>
        <v>-1.6585776593487367E-3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8.6378600605030442E-4</v>
      </c>
      <c r="L45" s="24">
        <f>BRPL_EOD!L45-BRPL_ISGS_exbus!L45</f>
        <v>-7.7779728444138385E-4</v>
      </c>
      <c r="M45" s="24">
        <f>BRPL_EOD!M45-BRPL_ISGS_exbus!M45</f>
        <v>8.0064162480653067E-4</v>
      </c>
      <c r="N45" s="24">
        <f>BRPL_EOD!N45-BRPL_ISGS_exbus!N45</f>
        <v>-1.0705448363665937E-3</v>
      </c>
      <c r="O45" s="24">
        <f>BRPL_EOD!O45-BRPL_ISGS_exbus!O45</f>
        <v>-3.9778016381575299E-3</v>
      </c>
      <c r="P45" s="24">
        <f>BRPL_EOD!P45-BRPL_ISGS_exbus!P45</f>
        <v>9.2264010565656918E-4</v>
      </c>
      <c r="Q45" s="24">
        <f>BRPL_EOD!Q45-BRPL_ISGS_exbus!Q45</f>
        <v>-7.9298011137574065E-4</v>
      </c>
      <c r="R45" s="24">
        <f>BRPL_EOD!R45-BRPL_ISGS_exbus!R45</f>
        <v>-9.0074999999778527E-4</v>
      </c>
      <c r="S45" s="24">
        <f>BRPL_EOD!S45-BRPL_ISGS_exbus!S45</f>
        <v>-3.1621514799757833E-3</v>
      </c>
      <c r="T45" s="24">
        <f>BRPL_EOD!T45-BRPL_ISGS_exbus!T45</f>
        <v>-1.9698701298701549E-3</v>
      </c>
      <c r="U45" s="24">
        <f>BRPL_EOD!U45-BRPL_ISGS_exbus!U45</f>
        <v>-6.3933717508746213E-4</v>
      </c>
      <c r="V45" s="24">
        <f>BRPL_EOD!V45-BRPL_ISGS_exbus!V45</f>
        <v>-4.248558042689865E-4</v>
      </c>
      <c r="W45" s="24">
        <f>BRPL_EOD!W45-BRPL_ISGS_exbus!W45</f>
        <v>-1.0858311022701628E-2</v>
      </c>
      <c r="X45" s="24">
        <f>BRPL_EOD!X45-BRPL_ISGS_exbus!X45</f>
        <v>-1.6585776593487367E-3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8.6378600605030442E-4</v>
      </c>
      <c r="L46" s="24">
        <f>BRPL_EOD!L46-BRPL_ISGS_exbus!L46</f>
        <v>-7.7779728444138385E-4</v>
      </c>
      <c r="M46" s="24">
        <f>BRPL_EOD!M46-BRPL_ISGS_exbus!M46</f>
        <v>8.0064162480653067E-4</v>
      </c>
      <c r="N46" s="24">
        <f>BRPL_EOD!N46-BRPL_ISGS_exbus!N46</f>
        <v>-1.0705448363665937E-3</v>
      </c>
      <c r="O46" s="24">
        <f>BRPL_EOD!O46-BRPL_ISGS_exbus!O46</f>
        <v>-3.9778016381575299E-3</v>
      </c>
      <c r="P46" s="24">
        <f>BRPL_EOD!P46-BRPL_ISGS_exbus!P46</f>
        <v>9.2264010565656918E-4</v>
      </c>
      <c r="Q46" s="24">
        <f>BRPL_EOD!Q46-BRPL_ISGS_exbus!Q46</f>
        <v>-7.9298011137574065E-4</v>
      </c>
      <c r="R46" s="24">
        <f>BRPL_EOD!R46-BRPL_ISGS_exbus!R46</f>
        <v>-9.0074999999778527E-4</v>
      </c>
      <c r="S46" s="24">
        <f>BRPL_EOD!S46-BRPL_ISGS_exbus!S46</f>
        <v>-3.1621514799757833E-3</v>
      </c>
      <c r="T46" s="24">
        <f>BRPL_EOD!T46-BRPL_ISGS_exbus!T46</f>
        <v>-1.9698701298701549E-3</v>
      </c>
      <c r="U46" s="24">
        <f>BRPL_EOD!U46-BRPL_ISGS_exbus!U46</f>
        <v>-6.3933717508746213E-4</v>
      </c>
      <c r="V46" s="24">
        <f>BRPL_EOD!V46-BRPL_ISGS_exbus!V46</f>
        <v>3.5156950673354004E-5</v>
      </c>
      <c r="W46" s="24">
        <f>BRPL_EOD!W46-BRPL_ISGS_exbus!W46</f>
        <v>-1.0858311022701628E-2</v>
      </c>
      <c r="X46" s="24">
        <f>BRPL_EOD!X46-BRPL_ISGS_exbus!X46</f>
        <v>-1.6585776593487367E-3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8.6378600605030442E-4</v>
      </c>
      <c r="L47" s="24">
        <f>BRPL_EOD!L47-BRPL_ISGS_exbus!L47</f>
        <v>-7.7779728444138385E-4</v>
      </c>
      <c r="M47" s="24">
        <f>BRPL_EOD!M47-BRPL_ISGS_exbus!M47</f>
        <v>8.0064162480653067E-4</v>
      </c>
      <c r="N47" s="24">
        <f>BRPL_EOD!N47-BRPL_ISGS_exbus!N47</f>
        <v>-1.0705448363665937E-3</v>
      </c>
      <c r="O47" s="24">
        <f>BRPL_EOD!O47-BRPL_ISGS_exbus!O47</f>
        <v>-3.9778016381575299E-3</v>
      </c>
      <c r="P47" s="24">
        <f>BRPL_EOD!P47-BRPL_ISGS_exbus!P47</f>
        <v>9.2264010565656918E-4</v>
      </c>
      <c r="Q47" s="24">
        <f>BRPL_EOD!Q47-BRPL_ISGS_exbus!Q47</f>
        <v>-7.9298011137574065E-4</v>
      </c>
      <c r="R47" s="24">
        <f>BRPL_EOD!R47-BRPL_ISGS_exbus!R47</f>
        <v>-9.0074999999778527E-4</v>
      </c>
      <c r="S47" s="24">
        <f>BRPL_EOD!S47-BRPL_ISGS_exbus!S47</f>
        <v>-3.1621514799757833E-3</v>
      </c>
      <c r="T47" s="24">
        <f>BRPL_EOD!T47-BRPL_ISGS_exbus!T47</f>
        <v>-1.9698701298701549E-3</v>
      </c>
      <c r="U47" s="24">
        <f>BRPL_EOD!U47-BRPL_ISGS_exbus!U47</f>
        <v>-6.3933717508746213E-4</v>
      </c>
      <c r="V47" s="24">
        <f>BRPL_EOD!V47-BRPL_ISGS_exbus!V47</f>
        <v>3.5156950673354004E-5</v>
      </c>
      <c r="W47" s="24">
        <f>BRPL_EOD!W47-BRPL_ISGS_exbus!W47</f>
        <v>-1.0858311022701628E-2</v>
      </c>
      <c r="X47" s="24">
        <f>BRPL_EOD!X47-BRPL_ISGS_exbus!X47</f>
        <v>-1.6585776593487367E-3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8.6378600605030442E-4</v>
      </c>
      <c r="L48" s="24">
        <f>BRPL_EOD!L48-BRPL_ISGS_exbus!L48</f>
        <v>-7.7779728444138385E-4</v>
      </c>
      <c r="M48" s="24">
        <f>BRPL_EOD!M48-BRPL_ISGS_exbus!M48</f>
        <v>8.0064162480653067E-4</v>
      </c>
      <c r="N48" s="24">
        <f>BRPL_EOD!N48-BRPL_ISGS_exbus!N48</f>
        <v>-1.0705448363665937E-3</v>
      </c>
      <c r="O48" s="24">
        <f>BRPL_EOD!O48-BRPL_ISGS_exbus!O48</f>
        <v>-3.9778016381575299E-3</v>
      </c>
      <c r="P48" s="24">
        <f>BRPL_EOD!P48-BRPL_ISGS_exbus!P48</f>
        <v>9.2264010565656918E-4</v>
      </c>
      <c r="Q48" s="24">
        <f>BRPL_EOD!Q48-BRPL_ISGS_exbus!Q48</f>
        <v>-7.9298011137574065E-4</v>
      </c>
      <c r="R48" s="24">
        <f>BRPL_EOD!R48-BRPL_ISGS_exbus!R48</f>
        <v>-9.0074999999778527E-4</v>
      </c>
      <c r="S48" s="24">
        <f>BRPL_EOD!S48-BRPL_ISGS_exbus!S48</f>
        <v>-3.1621514799757833E-3</v>
      </c>
      <c r="T48" s="24">
        <f>BRPL_EOD!T48-BRPL_ISGS_exbus!T48</f>
        <v>-1.9698701298701549E-3</v>
      </c>
      <c r="U48" s="24">
        <f>BRPL_EOD!U48-BRPL_ISGS_exbus!U48</f>
        <v>-6.3933717508746213E-4</v>
      </c>
      <c r="V48" s="24">
        <f>BRPL_EOD!V48-BRPL_ISGS_exbus!V48</f>
        <v>3.5156950673354004E-5</v>
      </c>
      <c r="W48" s="24">
        <f>BRPL_EOD!W48-BRPL_ISGS_exbus!W48</f>
        <v>-1.0858311022701628E-2</v>
      </c>
      <c r="X48" s="24">
        <f>BRPL_EOD!X48-BRPL_ISGS_exbus!X48</f>
        <v>-1.6585776593487367E-3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8.6378600605030442E-4</v>
      </c>
      <c r="L49" s="24">
        <f>BRPL_EOD!L49-BRPL_ISGS_exbus!L49</f>
        <v>-7.7779728444138385E-4</v>
      </c>
      <c r="M49" s="24">
        <f>BRPL_EOD!M49-BRPL_ISGS_exbus!M49</f>
        <v>8.0064162480653067E-4</v>
      </c>
      <c r="N49" s="24">
        <f>BRPL_EOD!N49-BRPL_ISGS_exbus!N49</f>
        <v>-1.0705448363665937E-3</v>
      </c>
      <c r="O49" s="24">
        <f>BRPL_EOD!O49-BRPL_ISGS_exbus!O49</f>
        <v>-3.9778016381575299E-3</v>
      </c>
      <c r="P49" s="24">
        <f>BRPL_EOD!P49-BRPL_ISGS_exbus!P49</f>
        <v>9.2264010565656918E-4</v>
      </c>
      <c r="Q49" s="24">
        <f>BRPL_EOD!Q49-BRPL_ISGS_exbus!Q49</f>
        <v>-7.9298011137574065E-4</v>
      </c>
      <c r="R49" s="24">
        <f>BRPL_EOD!R49-BRPL_ISGS_exbus!R49</f>
        <v>-9.0074999999778527E-4</v>
      </c>
      <c r="S49" s="24">
        <f>BRPL_EOD!S49-BRPL_ISGS_exbus!S49</f>
        <v>-3.1621514799757833E-3</v>
      </c>
      <c r="T49" s="24">
        <f>BRPL_EOD!T49-BRPL_ISGS_exbus!T49</f>
        <v>-1.9698701298701549E-3</v>
      </c>
      <c r="U49" s="24">
        <f>BRPL_EOD!U49-BRPL_ISGS_exbus!U49</f>
        <v>-6.3933717508746213E-4</v>
      </c>
      <c r="V49" s="24">
        <f>BRPL_EOD!V49-BRPL_ISGS_exbus!V49</f>
        <v>3.5156950673354004E-5</v>
      </c>
      <c r="W49" s="24">
        <f>BRPL_EOD!W49-BRPL_ISGS_exbus!W49</f>
        <v>-1.0858311022701628E-2</v>
      </c>
      <c r="X49" s="24">
        <f>BRPL_EOD!X49-BRPL_ISGS_exbus!X49</f>
        <v>-1.6585776593487367E-3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8.6378600605030442E-4</v>
      </c>
      <c r="L50" s="24">
        <f>BRPL_EOD!L50-BRPL_ISGS_exbus!L50</f>
        <v>-7.7779728444138385E-4</v>
      </c>
      <c r="M50" s="24">
        <f>BRPL_EOD!M50-BRPL_ISGS_exbus!M50</f>
        <v>8.0064162480653067E-4</v>
      </c>
      <c r="N50" s="24">
        <f>BRPL_EOD!N50-BRPL_ISGS_exbus!N50</f>
        <v>-1.0705448363665937E-3</v>
      </c>
      <c r="O50" s="24">
        <f>BRPL_EOD!O50-BRPL_ISGS_exbus!O50</f>
        <v>-3.9778016381575299E-3</v>
      </c>
      <c r="P50" s="24">
        <f>BRPL_EOD!P50-BRPL_ISGS_exbus!P50</f>
        <v>9.2264010565656918E-4</v>
      </c>
      <c r="Q50" s="24">
        <f>BRPL_EOD!Q50-BRPL_ISGS_exbus!Q50</f>
        <v>-7.9298011137574065E-4</v>
      </c>
      <c r="R50" s="24">
        <f>BRPL_EOD!R50-BRPL_ISGS_exbus!R50</f>
        <v>-9.0074999999778527E-4</v>
      </c>
      <c r="S50" s="24">
        <f>BRPL_EOD!S50-BRPL_ISGS_exbus!S50</f>
        <v>-3.1621514799757833E-3</v>
      </c>
      <c r="T50" s="24">
        <f>BRPL_EOD!T50-BRPL_ISGS_exbus!T50</f>
        <v>-1.9698701298701549E-3</v>
      </c>
      <c r="U50" s="24">
        <f>BRPL_EOD!U50-BRPL_ISGS_exbus!U50</f>
        <v>-6.3933717508746213E-4</v>
      </c>
      <c r="V50" s="24">
        <f>BRPL_EOD!V50-BRPL_ISGS_exbus!V50</f>
        <v>3.5156950673354004E-5</v>
      </c>
      <c r="W50" s="24">
        <f>BRPL_EOD!W50-BRPL_ISGS_exbus!W50</f>
        <v>-1.0858311022701628E-2</v>
      </c>
      <c r="X50" s="24">
        <f>BRPL_EOD!X50-BRPL_ISGS_exbus!X50</f>
        <v>-1.6585776593487367E-3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8.6378600605030442E-4</v>
      </c>
      <c r="L51" s="24">
        <f>BRPL_EOD!L51-BRPL_ISGS_exbus!L51</f>
        <v>-7.7779728444138385E-4</v>
      </c>
      <c r="M51" s="24">
        <f>BRPL_EOD!M51-BRPL_ISGS_exbus!M51</f>
        <v>8.0064162480653067E-4</v>
      </c>
      <c r="N51" s="24">
        <f>BRPL_EOD!N51-BRPL_ISGS_exbus!N51</f>
        <v>-1.0705448363665937E-3</v>
      </c>
      <c r="O51" s="24">
        <f>BRPL_EOD!O51-BRPL_ISGS_exbus!O51</f>
        <v>-3.9778016381575299E-3</v>
      </c>
      <c r="P51" s="24">
        <f>BRPL_EOD!P51-BRPL_ISGS_exbus!P51</f>
        <v>9.2264010565656918E-4</v>
      </c>
      <c r="Q51" s="24">
        <f>BRPL_EOD!Q51-BRPL_ISGS_exbus!Q51</f>
        <v>6.1687760453583707E-3</v>
      </c>
      <c r="R51" s="24">
        <f>BRPL_EOD!R51-BRPL_ISGS_exbus!R51</f>
        <v>-9.691530612219168E-4</v>
      </c>
      <c r="S51" s="24">
        <f>BRPL_EOD!S51-BRPL_ISGS_exbus!S51</f>
        <v>7.4052242540902924E-3</v>
      </c>
      <c r="T51" s="24">
        <f>BRPL_EOD!T51-BRPL_ISGS_exbus!T51</f>
        <v>-1.9698701298701549E-3</v>
      </c>
      <c r="U51" s="24">
        <f>BRPL_EOD!U51-BRPL_ISGS_exbus!U51</f>
        <v>-6.3933717508746213E-4</v>
      </c>
      <c r="V51" s="24">
        <f>BRPL_EOD!V51-BRPL_ISGS_exbus!V51</f>
        <v>3.5156950673354004E-5</v>
      </c>
      <c r="W51" s="24">
        <f>BRPL_EOD!W51-BRPL_ISGS_exbus!W51</f>
        <v>-1.0858311022701628E-2</v>
      </c>
      <c r="X51" s="24">
        <f>BRPL_EOD!X51-BRPL_ISGS_exbus!X51</f>
        <v>-1.6585776593487367E-3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8.6378600605030442E-4</v>
      </c>
      <c r="L52" s="24">
        <f>BRPL_EOD!L52-BRPL_ISGS_exbus!L52</f>
        <v>-7.7779728444138385E-4</v>
      </c>
      <c r="M52" s="24">
        <f>BRPL_EOD!M52-BRPL_ISGS_exbus!M52</f>
        <v>8.0064162480653067E-4</v>
      </c>
      <c r="N52" s="24">
        <f>BRPL_EOD!N52-BRPL_ISGS_exbus!N52</f>
        <v>-1.0705448363665937E-3</v>
      </c>
      <c r="O52" s="24">
        <f>BRPL_EOD!O52-BRPL_ISGS_exbus!O52</f>
        <v>-3.9778016381575299E-3</v>
      </c>
      <c r="P52" s="24">
        <f>BRPL_EOD!P52-BRPL_ISGS_exbus!P52</f>
        <v>9.2264010565656918E-4</v>
      </c>
      <c r="Q52" s="24">
        <f>BRPL_EOD!Q52-BRPL_ISGS_exbus!Q52</f>
        <v>6.1687760453583707E-3</v>
      </c>
      <c r="R52" s="24">
        <f>BRPL_EOD!R52-BRPL_ISGS_exbus!R52</f>
        <v>-9.691530612219168E-4</v>
      </c>
      <c r="S52" s="24">
        <f>BRPL_EOD!S52-BRPL_ISGS_exbus!S52</f>
        <v>7.4052242540902924E-3</v>
      </c>
      <c r="T52" s="24">
        <f>BRPL_EOD!T52-BRPL_ISGS_exbus!T52</f>
        <v>-1.9698701298701549E-3</v>
      </c>
      <c r="U52" s="24">
        <f>BRPL_EOD!U52-BRPL_ISGS_exbus!U52</f>
        <v>-6.3933717508746213E-4</v>
      </c>
      <c r="V52" s="24">
        <f>BRPL_EOD!V52-BRPL_ISGS_exbus!V52</f>
        <v>3.5156950673354004E-5</v>
      </c>
      <c r="W52" s="24">
        <f>BRPL_EOD!W52-BRPL_ISGS_exbus!W52</f>
        <v>-1.0858311022701628E-2</v>
      </c>
      <c r="X52" s="24">
        <f>BRPL_EOD!X52-BRPL_ISGS_exbus!X52</f>
        <v>-1.6585776593487367E-3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8.6378600605030442E-4</v>
      </c>
      <c r="L53" s="24">
        <f>BRPL_EOD!L53-BRPL_ISGS_exbus!L53</f>
        <v>-7.7779728444138385E-4</v>
      </c>
      <c r="M53" s="24">
        <f>BRPL_EOD!M53-BRPL_ISGS_exbus!M53</f>
        <v>8.0064162480653067E-4</v>
      </c>
      <c r="N53" s="24">
        <f>BRPL_EOD!N53-BRPL_ISGS_exbus!N53</f>
        <v>-1.0705448363665937E-3</v>
      </c>
      <c r="O53" s="24">
        <f>BRPL_EOD!O53-BRPL_ISGS_exbus!O53</f>
        <v>-3.9778016381575299E-3</v>
      </c>
      <c r="P53" s="24">
        <f>BRPL_EOD!P53-BRPL_ISGS_exbus!P53</f>
        <v>9.2264010565656918E-4</v>
      </c>
      <c r="Q53" s="24">
        <f>BRPL_EOD!Q53-BRPL_ISGS_exbus!Q53</f>
        <v>6.1687760453583707E-3</v>
      </c>
      <c r="R53" s="24">
        <f>BRPL_EOD!R53-BRPL_ISGS_exbus!R53</f>
        <v>-9.691530612219168E-4</v>
      </c>
      <c r="S53" s="24">
        <f>BRPL_EOD!S53-BRPL_ISGS_exbus!S53</f>
        <v>7.4052242540902924E-3</v>
      </c>
      <c r="T53" s="24">
        <f>BRPL_EOD!T53-BRPL_ISGS_exbus!T53</f>
        <v>-1.9698701298701549E-3</v>
      </c>
      <c r="U53" s="24">
        <f>BRPL_EOD!U53-BRPL_ISGS_exbus!U53</f>
        <v>-6.3933717508746213E-4</v>
      </c>
      <c r="V53" s="24">
        <f>BRPL_EOD!V53-BRPL_ISGS_exbus!V53</f>
        <v>3.5156950673354004E-5</v>
      </c>
      <c r="W53" s="24">
        <f>BRPL_EOD!W53-BRPL_ISGS_exbus!W53</f>
        <v>-1.0858311022701628E-2</v>
      </c>
      <c r="X53" s="24">
        <f>BRPL_EOD!X53-BRPL_ISGS_exbus!X53</f>
        <v>-1.6585776593487367E-3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8.6378600605030442E-4</v>
      </c>
      <c r="L54" s="24">
        <f>BRPL_EOD!L54-BRPL_ISGS_exbus!L54</f>
        <v>-7.7779728444138385E-4</v>
      </c>
      <c r="M54" s="24">
        <f>BRPL_EOD!M54-BRPL_ISGS_exbus!M54</f>
        <v>8.0064162480653067E-4</v>
      </c>
      <c r="N54" s="24">
        <f>BRPL_EOD!N54-BRPL_ISGS_exbus!N54</f>
        <v>-1.0705448363665937E-3</v>
      </c>
      <c r="O54" s="24">
        <f>BRPL_EOD!O54-BRPL_ISGS_exbus!O54</f>
        <v>-3.9778016381575299E-3</v>
      </c>
      <c r="P54" s="24">
        <f>BRPL_EOD!P54-BRPL_ISGS_exbus!P54</f>
        <v>9.2264010565656918E-4</v>
      </c>
      <c r="Q54" s="24">
        <f>BRPL_EOD!Q54-BRPL_ISGS_exbus!Q54</f>
        <v>6.1687760453583707E-3</v>
      </c>
      <c r="R54" s="24">
        <f>BRPL_EOD!R54-BRPL_ISGS_exbus!R54</f>
        <v>-9.691530612219168E-4</v>
      </c>
      <c r="S54" s="24">
        <f>BRPL_EOD!S54-BRPL_ISGS_exbus!S54</f>
        <v>7.4052242540902924E-3</v>
      </c>
      <c r="T54" s="24">
        <f>BRPL_EOD!T54-BRPL_ISGS_exbus!T54</f>
        <v>-1.9698701298701549E-3</v>
      </c>
      <c r="U54" s="24">
        <f>BRPL_EOD!U54-BRPL_ISGS_exbus!U54</f>
        <v>-6.3933717508746213E-4</v>
      </c>
      <c r="V54" s="24">
        <f>BRPL_EOD!V54-BRPL_ISGS_exbus!V54</f>
        <v>3.5156950673354004E-5</v>
      </c>
      <c r="W54" s="24">
        <f>BRPL_EOD!W54-BRPL_ISGS_exbus!W54</f>
        <v>-1.0858311022701628E-2</v>
      </c>
      <c r="X54" s="24">
        <f>BRPL_EOD!X54-BRPL_ISGS_exbus!X54</f>
        <v>-1.6585776593487367E-3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-2.4359357406638082E-3</v>
      </c>
      <c r="L55" s="24">
        <f>BRPL_EOD!L55-BRPL_ISGS_exbus!L55</f>
        <v>-7.7779728444138385E-4</v>
      </c>
      <c r="M55" s="24">
        <f>BRPL_EOD!M55-BRPL_ISGS_exbus!M55</f>
        <v>8.0064162480653067E-4</v>
      </c>
      <c r="N55" s="24">
        <f>BRPL_EOD!N55-BRPL_ISGS_exbus!N55</f>
        <v>-1.0705448363665937E-3</v>
      </c>
      <c r="O55" s="24">
        <f>BRPL_EOD!O55-BRPL_ISGS_exbus!O55</f>
        <v>-3.9778016381575299E-3</v>
      </c>
      <c r="P55" s="24">
        <f>BRPL_EOD!P55-BRPL_ISGS_exbus!P55</f>
        <v>9.2264010565656918E-4</v>
      </c>
      <c r="Q55" s="24">
        <f>BRPL_EOD!Q55-BRPL_ISGS_exbus!Q55</f>
        <v>6.1687760453583707E-3</v>
      </c>
      <c r="R55" s="24">
        <f>BRPL_EOD!R55-BRPL_ISGS_exbus!R55</f>
        <v>-9.691530612219168E-4</v>
      </c>
      <c r="S55" s="24">
        <f>BRPL_EOD!S55-BRPL_ISGS_exbus!S55</f>
        <v>7.4052242540902924E-3</v>
      </c>
      <c r="T55" s="24">
        <f>BRPL_EOD!T55-BRPL_ISGS_exbus!T55</f>
        <v>-1.9698701298701549E-3</v>
      </c>
      <c r="U55" s="24">
        <f>BRPL_EOD!U55-BRPL_ISGS_exbus!U55</f>
        <v>-6.3933717508746213E-4</v>
      </c>
      <c r="V55" s="24">
        <f>BRPL_EOD!V55-BRPL_ISGS_exbus!V55</f>
        <v>3.5156950673354004E-5</v>
      </c>
      <c r="W55" s="24">
        <f>BRPL_EOD!W55-BRPL_ISGS_exbus!W55</f>
        <v>-1.0858311022701628E-2</v>
      </c>
      <c r="X55" s="24">
        <f>BRPL_EOD!X55-BRPL_ISGS_exbus!X55</f>
        <v>-1.6585776593487367E-3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-2.4359357406638082E-3</v>
      </c>
      <c r="L56" s="24">
        <f>BRPL_EOD!L56-BRPL_ISGS_exbus!L56</f>
        <v>-7.7779728444138385E-4</v>
      </c>
      <c r="M56" s="24">
        <f>BRPL_EOD!M56-BRPL_ISGS_exbus!M56</f>
        <v>8.0064162480653067E-4</v>
      </c>
      <c r="N56" s="24">
        <f>BRPL_EOD!N56-BRPL_ISGS_exbus!N56</f>
        <v>-1.0705448363665937E-3</v>
      </c>
      <c r="O56" s="24">
        <f>BRPL_EOD!O56-BRPL_ISGS_exbus!O56</f>
        <v>-3.9778016381575299E-3</v>
      </c>
      <c r="P56" s="24">
        <f>BRPL_EOD!P56-BRPL_ISGS_exbus!P56</f>
        <v>9.2264010565656918E-4</v>
      </c>
      <c r="Q56" s="24">
        <f>BRPL_EOD!Q56-BRPL_ISGS_exbus!Q56</f>
        <v>6.1687760453583707E-3</v>
      </c>
      <c r="R56" s="24">
        <f>BRPL_EOD!R56-BRPL_ISGS_exbus!R56</f>
        <v>-9.691530612219168E-4</v>
      </c>
      <c r="S56" s="24">
        <f>BRPL_EOD!S56-BRPL_ISGS_exbus!S56</f>
        <v>7.4052242540902924E-3</v>
      </c>
      <c r="T56" s="24">
        <f>BRPL_EOD!T56-BRPL_ISGS_exbus!T56</f>
        <v>-1.9698701298701549E-3</v>
      </c>
      <c r="U56" s="24">
        <f>BRPL_EOD!U56-BRPL_ISGS_exbus!U56</f>
        <v>-6.3933717508746213E-4</v>
      </c>
      <c r="V56" s="24">
        <f>BRPL_EOD!V56-BRPL_ISGS_exbus!V56</f>
        <v>3.5156950673354004E-5</v>
      </c>
      <c r="W56" s="24">
        <f>BRPL_EOD!W56-BRPL_ISGS_exbus!W56</f>
        <v>-1.0858311022701628E-2</v>
      </c>
      <c r="X56" s="24">
        <f>BRPL_EOD!X56-BRPL_ISGS_exbus!X56</f>
        <v>-1.6585776593487367E-3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-2.4359357406638082E-3</v>
      </c>
      <c r="L57" s="24">
        <f>BRPL_EOD!L57-BRPL_ISGS_exbus!L57</f>
        <v>-7.7779728444138385E-4</v>
      </c>
      <c r="M57" s="24">
        <f>BRPL_EOD!M57-BRPL_ISGS_exbus!M57</f>
        <v>8.0064162480653067E-4</v>
      </c>
      <c r="N57" s="24">
        <f>BRPL_EOD!N57-BRPL_ISGS_exbus!N57</f>
        <v>-1.0705448363665937E-3</v>
      </c>
      <c r="O57" s="24">
        <f>BRPL_EOD!O57-BRPL_ISGS_exbus!O57</f>
        <v>-3.9778016381575299E-3</v>
      </c>
      <c r="P57" s="24">
        <f>BRPL_EOD!P57-BRPL_ISGS_exbus!P57</f>
        <v>9.4774906449401897E-4</v>
      </c>
      <c r="Q57" s="24">
        <f>BRPL_EOD!Q57-BRPL_ISGS_exbus!Q57</f>
        <v>6.1687760453583707E-3</v>
      </c>
      <c r="R57" s="24">
        <f>BRPL_EOD!R57-BRPL_ISGS_exbus!R57</f>
        <v>-9.691530612219168E-4</v>
      </c>
      <c r="S57" s="24">
        <f>BRPL_EOD!S57-BRPL_ISGS_exbus!S57</f>
        <v>7.4052242540902924E-3</v>
      </c>
      <c r="T57" s="24">
        <f>BRPL_EOD!T57-BRPL_ISGS_exbus!T57</f>
        <v>-1.9698701298701549E-3</v>
      </c>
      <c r="U57" s="24">
        <f>BRPL_EOD!U57-BRPL_ISGS_exbus!U57</f>
        <v>-6.3933717508746213E-4</v>
      </c>
      <c r="V57" s="24">
        <f>BRPL_EOD!V57-BRPL_ISGS_exbus!V57</f>
        <v>3.5156950673354004E-5</v>
      </c>
      <c r="W57" s="24">
        <f>BRPL_EOD!W57-BRPL_ISGS_exbus!W57</f>
        <v>-1.0858311022701628E-2</v>
      </c>
      <c r="X57" s="24">
        <f>BRPL_EOD!X57-BRPL_ISGS_exbus!X57</f>
        <v>-1.6585776593487367E-3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-1.6316688844995042E-3</v>
      </c>
      <c r="L58" s="24">
        <f>BRPL_EOD!L58-BRPL_ISGS_exbus!L58</f>
        <v>-3.1167331812920196E-4</v>
      </c>
      <c r="M58" s="24">
        <f>BRPL_EOD!M58-BRPL_ISGS_exbus!M58</f>
        <v>-1.2411429210601455E-4</v>
      </c>
      <c r="N58" s="24">
        <f>BRPL_EOD!N58-BRPL_ISGS_exbus!N58</f>
        <v>-6.8488144553668917E-4</v>
      </c>
      <c r="O58" s="24">
        <f>BRPL_EOD!O58-BRPL_ISGS_exbus!O58</f>
        <v>1.9060632555039092E-3</v>
      </c>
      <c r="P58" s="24">
        <f>BRPL_EOD!P58-BRPL_ISGS_exbus!P58</f>
        <v>-7.3839741816783544E-4</v>
      </c>
      <c r="Q58" s="24">
        <f>BRPL_EOD!Q58-BRPL_ISGS_exbus!Q58</f>
        <v>6.1687760453583707E-3</v>
      </c>
      <c r="R58" s="24">
        <f>BRPL_EOD!R58-BRPL_ISGS_exbus!R58</f>
        <v>-9.691530612219168E-4</v>
      </c>
      <c r="S58" s="24">
        <f>BRPL_EOD!S58-BRPL_ISGS_exbus!S58</f>
        <v>7.4052242540902924E-3</v>
      </c>
      <c r="T58" s="24">
        <f>BRPL_EOD!T58-BRPL_ISGS_exbus!T58</f>
        <v>-1.9698701298701549E-3</v>
      </c>
      <c r="U58" s="24">
        <f>BRPL_EOD!U58-BRPL_ISGS_exbus!U58</f>
        <v>-6.3933717508746213E-4</v>
      </c>
      <c r="V58" s="24">
        <f>BRPL_EOD!V58-BRPL_ISGS_exbus!V58</f>
        <v>3.5156950673354004E-5</v>
      </c>
      <c r="W58" s="24">
        <f>BRPL_EOD!W58-BRPL_ISGS_exbus!W58</f>
        <v>-1.0858311022701628E-2</v>
      </c>
      <c r="X58" s="24">
        <f>BRPL_EOD!X58-BRPL_ISGS_exbus!X58</f>
        <v>9.0967169439437612E-4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1.2524004704346225E-3</v>
      </c>
      <c r="L59" s="24">
        <f>BRPL_EOD!L59-BRPL_ISGS_exbus!L59</f>
        <v>-3.1312981386388827E-4</v>
      </c>
      <c r="M59" s="24">
        <f>BRPL_EOD!M59-BRPL_ISGS_exbus!M59</f>
        <v>-1.2411429210601455E-4</v>
      </c>
      <c r="N59" s="24">
        <f>BRPL_EOD!N59-BRPL_ISGS_exbus!N59</f>
        <v>-6.8488144553668917E-4</v>
      </c>
      <c r="O59" s="24">
        <f>BRPL_EOD!O59-BRPL_ISGS_exbus!O59</f>
        <v>1.9060632555039092E-3</v>
      </c>
      <c r="P59" s="24">
        <f>BRPL_EOD!P59-BRPL_ISGS_exbus!P59</f>
        <v>-2.8465192221744928E-3</v>
      </c>
      <c r="Q59" s="24">
        <f>BRPL_EOD!Q59-BRPL_ISGS_exbus!Q59</f>
        <v>6.1992543077824536E-3</v>
      </c>
      <c r="R59" s="24">
        <f>BRPL_EOD!R59-BRPL_ISGS_exbus!R59</f>
        <v>-1.7942615311454801E-3</v>
      </c>
      <c r="S59" s="24">
        <f>BRPL_EOD!S59-BRPL_ISGS_exbus!S59</f>
        <v>-2.3845161290303452E-4</v>
      </c>
      <c r="T59" s="24">
        <f>BRPL_EOD!T59-BRPL_ISGS_exbus!T59</f>
        <v>-1.6176221198156426E-3</v>
      </c>
      <c r="U59" s="24">
        <f>BRPL_EOD!U59-BRPL_ISGS_exbus!U59</f>
        <v>-6.3933717508746213E-4</v>
      </c>
      <c r="V59" s="24">
        <f>BRPL_EOD!V59-BRPL_ISGS_exbus!V59</f>
        <v>3.5156950673354004E-5</v>
      </c>
      <c r="W59" s="24">
        <f>BRPL_EOD!W59-BRPL_ISGS_exbus!W59</f>
        <v>-1.0858311022701628E-2</v>
      </c>
      <c r="X59" s="24">
        <f>BRPL_EOD!X59-BRPL_ISGS_exbus!X59</f>
        <v>9.0967169439437612E-4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2.5512641455520679E-3</v>
      </c>
      <c r="L60" s="24">
        <f>BRPL_EOD!L60-BRPL_ISGS_exbus!L60</f>
        <v>-6.2395818286908877E-4</v>
      </c>
      <c r="M60" s="24">
        <f>BRPL_EOD!M60-BRPL_ISGS_exbus!M60</f>
        <v>-1.2411429210601455E-4</v>
      </c>
      <c r="N60" s="24">
        <f>BRPL_EOD!N60-BRPL_ISGS_exbus!N60</f>
        <v>-6.8488144553668917E-4</v>
      </c>
      <c r="O60" s="24">
        <f>BRPL_EOD!O60-BRPL_ISGS_exbus!O60</f>
        <v>1.9060632555039092E-3</v>
      </c>
      <c r="P60" s="24">
        <f>BRPL_EOD!P60-BRPL_ISGS_exbus!P60</f>
        <v>-2.8465192221744928E-3</v>
      </c>
      <c r="Q60" s="24">
        <f>BRPL_EOD!Q60-BRPL_ISGS_exbus!Q60</f>
        <v>6.1992543077824536E-3</v>
      </c>
      <c r="R60" s="24">
        <f>BRPL_EOD!R60-BRPL_ISGS_exbus!R60</f>
        <v>-1.7942615311454801E-3</v>
      </c>
      <c r="S60" s="24">
        <f>BRPL_EOD!S60-BRPL_ISGS_exbus!S60</f>
        <v>-2.3845161290303452E-4</v>
      </c>
      <c r="T60" s="24">
        <f>BRPL_EOD!T60-BRPL_ISGS_exbus!T60</f>
        <v>-1.6176221198156426E-3</v>
      </c>
      <c r="U60" s="24">
        <f>BRPL_EOD!U60-BRPL_ISGS_exbus!U60</f>
        <v>-6.3933717508746213E-4</v>
      </c>
      <c r="V60" s="24">
        <f>BRPL_EOD!V60-BRPL_ISGS_exbus!V60</f>
        <v>3.5156950673354004E-5</v>
      </c>
      <c r="W60" s="24">
        <f>BRPL_EOD!W60-BRPL_ISGS_exbus!W60</f>
        <v>-1.0858311022701628E-2</v>
      </c>
      <c r="X60" s="24">
        <f>BRPL_EOD!X60-BRPL_ISGS_exbus!X60</f>
        <v>9.0967169439437612E-4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2.6150790728252105E-3</v>
      </c>
      <c r="L61" s="24">
        <f>BRPL_EOD!L61-BRPL_ISGS_exbus!L61</f>
        <v>1.9869959266838322E-4</v>
      </c>
      <c r="M61" s="24">
        <f>BRPL_EOD!M61-BRPL_ISGS_exbus!M61</f>
        <v>-1.2411429210601455E-4</v>
      </c>
      <c r="N61" s="24">
        <f>BRPL_EOD!N61-BRPL_ISGS_exbus!N61</f>
        <v>-6.8488144553668917E-4</v>
      </c>
      <c r="O61" s="24">
        <f>BRPL_EOD!O61-BRPL_ISGS_exbus!O61</f>
        <v>1.9060632555039092E-3</v>
      </c>
      <c r="P61" s="24">
        <f>BRPL_EOD!P61-BRPL_ISGS_exbus!P61</f>
        <v>-2.8465192221744928E-3</v>
      </c>
      <c r="Q61" s="24">
        <f>BRPL_EOD!Q61-BRPL_ISGS_exbus!Q61</f>
        <v>1.6188745541025895E-3</v>
      </c>
      <c r="R61" s="24">
        <f>BRPL_EOD!R61-BRPL_ISGS_exbus!R61</f>
        <v>-1.7942615311454801E-3</v>
      </c>
      <c r="S61" s="24">
        <f>BRPL_EOD!S61-BRPL_ISGS_exbus!S61</f>
        <v>-2.3845161290303452E-4</v>
      </c>
      <c r="T61" s="24">
        <f>BRPL_EOD!T61-BRPL_ISGS_exbus!T61</f>
        <v>-1.6176221198156426E-3</v>
      </c>
      <c r="U61" s="24">
        <f>BRPL_EOD!U61-BRPL_ISGS_exbus!U61</f>
        <v>-6.3933717508746213E-4</v>
      </c>
      <c r="V61" s="24">
        <f>BRPL_EOD!V61-BRPL_ISGS_exbus!V61</f>
        <v>3.5156950673354004E-5</v>
      </c>
      <c r="W61" s="24">
        <f>BRPL_EOD!W61-BRPL_ISGS_exbus!W61</f>
        <v>-1.0858311022701628E-2</v>
      </c>
      <c r="X61" s="24">
        <f>BRPL_EOD!X61-BRPL_ISGS_exbus!X61</f>
        <v>9.0967169439437612E-4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-6.510864058725474E-3</v>
      </c>
      <c r="L62" s="24">
        <f>BRPL_EOD!L62-BRPL_ISGS_exbus!L62</f>
        <v>1.0887307897355925E-4</v>
      </c>
      <c r="M62" s="24">
        <f>BRPL_EOD!M62-BRPL_ISGS_exbus!M62</f>
        <v>-1.2411429210601455E-4</v>
      </c>
      <c r="N62" s="24">
        <f>BRPL_EOD!N62-BRPL_ISGS_exbus!N62</f>
        <v>-6.8488144553668917E-4</v>
      </c>
      <c r="O62" s="24">
        <f>BRPL_EOD!O62-BRPL_ISGS_exbus!O62</f>
        <v>1.9060632555039092E-3</v>
      </c>
      <c r="P62" s="24">
        <f>BRPL_EOD!P62-BRPL_ISGS_exbus!P62</f>
        <v>-2.8465192221744928E-3</v>
      </c>
      <c r="Q62" s="24">
        <f>BRPL_EOD!Q62-BRPL_ISGS_exbus!Q62</f>
        <v>1.5825463733651901E-3</v>
      </c>
      <c r="R62" s="24">
        <f>BRPL_EOD!R62-BRPL_ISGS_exbus!R62</f>
        <v>-1.7942615311454801E-3</v>
      </c>
      <c r="S62" s="24">
        <f>BRPL_EOD!S62-BRPL_ISGS_exbus!S62</f>
        <v>-2.3845161290303452E-4</v>
      </c>
      <c r="T62" s="24">
        <f>BRPL_EOD!T62-BRPL_ISGS_exbus!T62</f>
        <v>-1.6176221198156426E-3</v>
      </c>
      <c r="U62" s="24">
        <f>BRPL_EOD!U62-BRPL_ISGS_exbus!U62</f>
        <v>-6.3933717508746213E-4</v>
      </c>
      <c r="V62" s="24">
        <f>BRPL_EOD!V62-BRPL_ISGS_exbus!V62</f>
        <v>3.5156950673354004E-5</v>
      </c>
      <c r="W62" s="24">
        <f>BRPL_EOD!W62-BRPL_ISGS_exbus!W62</f>
        <v>-1.0858311022701628E-2</v>
      </c>
      <c r="X62" s="24">
        <f>BRPL_EOD!X62-BRPL_ISGS_exbus!X62</f>
        <v>9.0967169439437612E-4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3.1632129119998353E-3</v>
      </c>
      <c r="L63" s="24">
        <f>BRPL_EOD!L63-BRPL_ISGS_exbus!L63</f>
        <v>0</v>
      </c>
      <c r="M63" s="24">
        <f>BRPL_EOD!M63-BRPL_ISGS_exbus!M63</f>
        <v>-1.2411429210601455E-4</v>
      </c>
      <c r="N63" s="24">
        <f>BRPL_EOD!N63-BRPL_ISGS_exbus!N63</f>
        <v>-6.8488144553668917E-4</v>
      </c>
      <c r="O63" s="24">
        <f>BRPL_EOD!O63-BRPL_ISGS_exbus!O63</f>
        <v>1.9060632555039092E-3</v>
      </c>
      <c r="P63" s="24">
        <f>BRPL_EOD!P63-BRPL_ISGS_exbus!P63</f>
        <v>-2.8465192221744928E-3</v>
      </c>
      <c r="Q63" s="24">
        <f>BRPL_EOD!Q63-BRPL_ISGS_exbus!Q63</f>
        <v>5.5518605927549203E-3</v>
      </c>
      <c r="R63" s="24">
        <f>BRPL_EOD!R63-BRPL_ISGS_exbus!R63</f>
        <v>-1.7942615311454801E-3</v>
      </c>
      <c r="S63" s="24">
        <f>BRPL_EOD!S63-BRPL_ISGS_exbus!S63</f>
        <v>-2.3845161290303452E-4</v>
      </c>
      <c r="T63" s="24">
        <f>BRPL_EOD!T63-BRPL_ISGS_exbus!T63</f>
        <v>-1.6176221198156426E-3</v>
      </c>
      <c r="U63" s="24">
        <f>BRPL_EOD!U63-BRPL_ISGS_exbus!U63</f>
        <v>-6.3933717508746213E-4</v>
      </c>
      <c r="V63" s="24">
        <f>BRPL_EOD!V63-BRPL_ISGS_exbus!V63</f>
        <v>3.5156950673354004E-5</v>
      </c>
      <c r="W63" s="24">
        <f>BRPL_EOD!W63-BRPL_ISGS_exbus!W63</f>
        <v>-1.0858311022701628E-2</v>
      </c>
      <c r="X63" s="24">
        <f>BRPL_EOD!X63-BRPL_ISGS_exbus!X63</f>
        <v>9.0967169439437612E-4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2.080938209701344E-3</v>
      </c>
      <c r="L64" s="24">
        <f>BRPL_EOD!L64-BRPL_ISGS_exbus!L64</f>
        <v>0</v>
      </c>
      <c r="M64" s="24">
        <f>BRPL_EOD!M64-BRPL_ISGS_exbus!M64</f>
        <v>-1.2411429210601455E-4</v>
      </c>
      <c r="N64" s="24">
        <f>BRPL_EOD!N64-BRPL_ISGS_exbus!N64</f>
        <v>-6.8488144553668917E-4</v>
      </c>
      <c r="O64" s="24">
        <f>BRPL_EOD!O64-BRPL_ISGS_exbus!O64</f>
        <v>1.9060632555039092E-3</v>
      </c>
      <c r="P64" s="24">
        <f>BRPL_EOD!P64-BRPL_ISGS_exbus!P64</f>
        <v>-2.8465192221744928E-3</v>
      </c>
      <c r="Q64" s="24">
        <f>BRPL_EOD!Q64-BRPL_ISGS_exbus!Q64</f>
        <v>5.5518605927549203E-3</v>
      </c>
      <c r="R64" s="24">
        <f>BRPL_EOD!R64-BRPL_ISGS_exbus!R64</f>
        <v>-1.7942615311454801E-3</v>
      </c>
      <c r="S64" s="24">
        <f>BRPL_EOD!S64-BRPL_ISGS_exbus!S64</f>
        <v>-2.3845161290303452E-4</v>
      </c>
      <c r="T64" s="24">
        <f>BRPL_EOD!T64-BRPL_ISGS_exbus!T64</f>
        <v>-1.6176221198156426E-3</v>
      </c>
      <c r="U64" s="24">
        <f>BRPL_EOD!U64-BRPL_ISGS_exbus!U64</f>
        <v>-6.3933717508746213E-4</v>
      </c>
      <c r="V64" s="24">
        <f>BRPL_EOD!V64-BRPL_ISGS_exbus!V64</f>
        <v>3.5156950673354004E-5</v>
      </c>
      <c r="W64" s="24">
        <f>BRPL_EOD!W64-BRPL_ISGS_exbus!W64</f>
        <v>-1.0858311022701628E-2</v>
      </c>
      <c r="X64" s="24">
        <f>BRPL_EOD!X64-BRPL_ISGS_exbus!X64</f>
        <v>9.0967169439437612E-4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2.080938209701344E-3</v>
      </c>
      <c r="L65" s="24">
        <f>BRPL_EOD!L65-BRPL_ISGS_exbus!L65</f>
        <v>0</v>
      </c>
      <c r="M65" s="24">
        <f>BRPL_EOD!M65-BRPL_ISGS_exbus!M65</f>
        <v>-1.2411429210601455E-4</v>
      </c>
      <c r="N65" s="24">
        <f>BRPL_EOD!N65-BRPL_ISGS_exbus!N65</f>
        <v>-6.8488144553668917E-4</v>
      </c>
      <c r="O65" s="24">
        <f>BRPL_EOD!O65-BRPL_ISGS_exbus!O65</f>
        <v>1.9060632555039092E-3</v>
      </c>
      <c r="P65" s="24">
        <f>BRPL_EOD!P65-BRPL_ISGS_exbus!P65</f>
        <v>-2.8465192221744928E-3</v>
      </c>
      <c r="Q65" s="24">
        <f>BRPL_EOD!Q65-BRPL_ISGS_exbus!Q65</f>
        <v>5.5518605927549203E-3</v>
      </c>
      <c r="R65" s="24">
        <f>BRPL_EOD!R65-BRPL_ISGS_exbus!R65</f>
        <v>-1.7942615311454801E-3</v>
      </c>
      <c r="S65" s="24">
        <f>BRPL_EOD!S65-BRPL_ISGS_exbus!S65</f>
        <v>-2.3845161290303452E-4</v>
      </c>
      <c r="T65" s="24">
        <f>BRPL_EOD!T65-BRPL_ISGS_exbus!T65</f>
        <v>-1.6176221198156426E-3</v>
      </c>
      <c r="U65" s="24">
        <f>BRPL_EOD!U65-BRPL_ISGS_exbus!U65</f>
        <v>-6.3933717508746213E-4</v>
      </c>
      <c r="V65" s="24">
        <f>BRPL_EOD!V65-BRPL_ISGS_exbus!V65</f>
        <v>3.5156950673354004E-5</v>
      </c>
      <c r="W65" s="24">
        <f>BRPL_EOD!W65-BRPL_ISGS_exbus!W65</f>
        <v>-1.0858311022701628E-2</v>
      </c>
      <c r="X65" s="24">
        <f>BRPL_EOD!X65-BRPL_ISGS_exbus!X65</f>
        <v>9.0967169439437612E-4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2.080938209701344E-3</v>
      </c>
      <c r="L66" s="24">
        <f>BRPL_EOD!L66-BRPL_ISGS_exbus!L66</f>
        <v>0</v>
      </c>
      <c r="M66" s="24">
        <f>BRPL_EOD!M66-BRPL_ISGS_exbus!M66</f>
        <v>-1.2411429210601455E-4</v>
      </c>
      <c r="N66" s="24">
        <f>BRPL_EOD!N66-BRPL_ISGS_exbus!N66</f>
        <v>-6.8488144553668917E-4</v>
      </c>
      <c r="O66" s="24">
        <f>BRPL_EOD!O66-BRPL_ISGS_exbus!O66</f>
        <v>1.9060632555039092E-3</v>
      </c>
      <c r="P66" s="24">
        <f>BRPL_EOD!P66-BRPL_ISGS_exbus!P66</f>
        <v>-2.8465192221744928E-3</v>
      </c>
      <c r="Q66" s="24">
        <f>BRPL_EOD!Q66-BRPL_ISGS_exbus!Q66</f>
        <v>5.5518605927549203E-3</v>
      </c>
      <c r="R66" s="24">
        <f>BRPL_EOD!R66-BRPL_ISGS_exbus!R66</f>
        <v>-1.7942615311454801E-3</v>
      </c>
      <c r="S66" s="24">
        <f>BRPL_EOD!S66-BRPL_ISGS_exbus!S66</f>
        <v>-2.3845161290303452E-4</v>
      </c>
      <c r="T66" s="24">
        <f>BRPL_EOD!T66-BRPL_ISGS_exbus!T66</f>
        <v>-1.6176221198156426E-3</v>
      </c>
      <c r="U66" s="24">
        <f>BRPL_EOD!U66-BRPL_ISGS_exbus!U66</f>
        <v>-6.3933717508746213E-4</v>
      </c>
      <c r="V66" s="24">
        <f>BRPL_EOD!V66-BRPL_ISGS_exbus!V66</f>
        <v>3.5156950673354004E-5</v>
      </c>
      <c r="W66" s="24">
        <f>BRPL_EOD!W66-BRPL_ISGS_exbus!W66</f>
        <v>-1.0858311022701628E-2</v>
      </c>
      <c r="X66" s="24">
        <f>BRPL_EOD!X66-BRPL_ISGS_exbus!X66</f>
        <v>9.0967169439437612E-4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2.080938209701344E-3</v>
      </c>
      <c r="L67" s="24">
        <f>BRPL_EOD!L67-BRPL_ISGS_exbus!L67</f>
        <v>0</v>
      </c>
      <c r="M67" s="24">
        <f>BRPL_EOD!M67-BRPL_ISGS_exbus!M67</f>
        <v>-1.2411429210601455E-4</v>
      </c>
      <c r="N67" s="24">
        <f>BRPL_EOD!N67-BRPL_ISGS_exbus!N67</f>
        <v>-6.8488144553668917E-4</v>
      </c>
      <c r="O67" s="24">
        <f>BRPL_EOD!O67-BRPL_ISGS_exbus!O67</f>
        <v>1.9060632555039092E-3</v>
      </c>
      <c r="P67" s="24">
        <f>BRPL_EOD!P67-BRPL_ISGS_exbus!P67</f>
        <v>-2.8465192221744928E-3</v>
      </c>
      <c r="Q67" s="24">
        <f>BRPL_EOD!Q67-BRPL_ISGS_exbus!Q67</f>
        <v>5.5518605927549203E-3</v>
      </c>
      <c r="R67" s="24">
        <f>BRPL_EOD!R67-BRPL_ISGS_exbus!R67</f>
        <v>-1.7942615311454801E-3</v>
      </c>
      <c r="S67" s="24">
        <f>BRPL_EOD!S67-BRPL_ISGS_exbus!S67</f>
        <v>-2.3845161290303452E-4</v>
      </c>
      <c r="T67" s="24">
        <f>BRPL_EOD!T67-BRPL_ISGS_exbus!T67</f>
        <v>-1.6176221198156426E-3</v>
      </c>
      <c r="U67" s="24">
        <f>BRPL_EOD!U67-BRPL_ISGS_exbus!U67</f>
        <v>-6.3933717508746213E-4</v>
      </c>
      <c r="V67" s="24">
        <f>BRPL_EOD!V67-BRPL_ISGS_exbus!V67</f>
        <v>3.5156950673354004E-5</v>
      </c>
      <c r="W67" s="24">
        <f>BRPL_EOD!W67-BRPL_ISGS_exbus!W67</f>
        <v>-1.0858311022701628E-2</v>
      </c>
      <c r="X67" s="24">
        <f>BRPL_EOD!X67-BRPL_ISGS_exbus!X67</f>
        <v>9.0967169439437612E-4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2.080938209701344E-3</v>
      </c>
      <c r="L68" s="24">
        <f>BRPL_EOD!L68-BRPL_ISGS_exbus!L68</f>
        <v>0</v>
      </c>
      <c r="M68" s="24">
        <f>BRPL_EOD!M68-BRPL_ISGS_exbus!M68</f>
        <v>-1.2411429210601455E-4</v>
      </c>
      <c r="N68" s="24">
        <f>BRPL_EOD!N68-BRPL_ISGS_exbus!N68</f>
        <v>-6.8488144553668917E-4</v>
      </c>
      <c r="O68" s="24">
        <f>BRPL_EOD!O68-BRPL_ISGS_exbus!O68</f>
        <v>1.9060632555039092E-3</v>
      </c>
      <c r="P68" s="24">
        <f>BRPL_EOD!P68-BRPL_ISGS_exbus!P68</f>
        <v>-2.8465192221744928E-3</v>
      </c>
      <c r="Q68" s="24">
        <f>BRPL_EOD!Q68-BRPL_ISGS_exbus!Q68</f>
        <v>5.5518605927549203E-3</v>
      </c>
      <c r="R68" s="24">
        <f>BRPL_EOD!R68-BRPL_ISGS_exbus!R68</f>
        <v>-1.7942615311454801E-3</v>
      </c>
      <c r="S68" s="24">
        <f>BRPL_EOD!S68-BRPL_ISGS_exbus!S68</f>
        <v>-2.3845161290303452E-4</v>
      </c>
      <c r="T68" s="24">
        <f>BRPL_EOD!T68-BRPL_ISGS_exbus!T68</f>
        <v>-1.6176221198156426E-3</v>
      </c>
      <c r="U68" s="24">
        <f>BRPL_EOD!U68-BRPL_ISGS_exbus!U68</f>
        <v>-6.3933717508746213E-4</v>
      </c>
      <c r="V68" s="24">
        <f>BRPL_EOD!V68-BRPL_ISGS_exbus!V68</f>
        <v>3.5156950673354004E-5</v>
      </c>
      <c r="W68" s="24">
        <f>BRPL_EOD!W68-BRPL_ISGS_exbus!W68</f>
        <v>-1.0858311022701628E-2</v>
      </c>
      <c r="X68" s="24">
        <f>BRPL_EOD!X68-BRPL_ISGS_exbus!X68</f>
        <v>9.0967169439437612E-4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2.080938209701344E-3</v>
      </c>
      <c r="L69" s="24">
        <f>BRPL_EOD!L69-BRPL_ISGS_exbus!L69</f>
        <v>0</v>
      </c>
      <c r="M69" s="24">
        <f>BRPL_EOD!M69-BRPL_ISGS_exbus!M69</f>
        <v>-1.2411429210601455E-4</v>
      </c>
      <c r="N69" s="24">
        <f>BRPL_EOD!N69-BRPL_ISGS_exbus!N69</f>
        <v>-6.8488144553668917E-4</v>
      </c>
      <c r="O69" s="24">
        <f>BRPL_EOD!O69-BRPL_ISGS_exbus!O69</f>
        <v>1.9060632555039092E-3</v>
      </c>
      <c r="P69" s="24">
        <f>BRPL_EOD!P69-BRPL_ISGS_exbus!P69</f>
        <v>-2.2310496793132018E-3</v>
      </c>
      <c r="Q69" s="24">
        <f>BRPL_EOD!Q69-BRPL_ISGS_exbus!Q69</f>
        <v>5.5518605927549203E-3</v>
      </c>
      <c r="R69" s="24">
        <f>BRPL_EOD!R69-BRPL_ISGS_exbus!R69</f>
        <v>-1.7942615311454801E-3</v>
      </c>
      <c r="S69" s="24">
        <f>BRPL_EOD!S69-BRPL_ISGS_exbus!S69</f>
        <v>-2.3845161290303452E-4</v>
      </c>
      <c r="T69" s="24">
        <f>BRPL_EOD!T69-BRPL_ISGS_exbus!T69</f>
        <v>-1.6176221198156426E-3</v>
      </c>
      <c r="U69" s="24">
        <f>BRPL_EOD!U69-BRPL_ISGS_exbus!U69</f>
        <v>-6.3933717508746213E-4</v>
      </c>
      <c r="V69" s="24">
        <f>BRPL_EOD!V69-BRPL_ISGS_exbus!V69</f>
        <v>3.5156950673354004E-5</v>
      </c>
      <c r="W69" s="24">
        <f>BRPL_EOD!W69-BRPL_ISGS_exbus!W69</f>
        <v>-1.0858311022701628E-2</v>
      </c>
      <c r="X69" s="24">
        <f>BRPL_EOD!X69-BRPL_ISGS_exbus!X69</f>
        <v>9.0967169439437612E-4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2.080938209701344E-3</v>
      </c>
      <c r="L70" s="24">
        <f>BRPL_EOD!L70-BRPL_ISGS_exbus!L70</f>
        <v>0</v>
      </c>
      <c r="M70" s="24">
        <f>BRPL_EOD!M70-BRPL_ISGS_exbus!M70</f>
        <v>-1.2411429210601455E-4</v>
      </c>
      <c r="N70" s="24">
        <f>BRPL_EOD!N70-BRPL_ISGS_exbus!N70</f>
        <v>-6.8488144553668917E-4</v>
      </c>
      <c r="O70" s="24">
        <f>BRPL_EOD!O70-BRPL_ISGS_exbus!O70</f>
        <v>1.9060632555039092E-3</v>
      </c>
      <c r="P70" s="24">
        <f>BRPL_EOD!P70-BRPL_ISGS_exbus!P70</f>
        <v>-2.2310496793132018E-3</v>
      </c>
      <c r="Q70" s="24">
        <f>BRPL_EOD!Q70-BRPL_ISGS_exbus!Q70</f>
        <v>5.5518605927549203E-3</v>
      </c>
      <c r="R70" s="24">
        <f>BRPL_EOD!R70-BRPL_ISGS_exbus!R70</f>
        <v>-1.7942615311454801E-3</v>
      </c>
      <c r="S70" s="24">
        <f>BRPL_EOD!S70-BRPL_ISGS_exbus!S70</f>
        <v>-2.3845161290303452E-4</v>
      </c>
      <c r="T70" s="24">
        <f>BRPL_EOD!T70-BRPL_ISGS_exbus!T70</f>
        <v>-1.6176221198156426E-3</v>
      </c>
      <c r="U70" s="24">
        <f>BRPL_EOD!U70-BRPL_ISGS_exbus!U70</f>
        <v>-6.3933717508746213E-4</v>
      </c>
      <c r="V70" s="24">
        <f>BRPL_EOD!V70-BRPL_ISGS_exbus!V70</f>
        <v>3.5156950673354004E-5</v>
      </c>
      <c r="W70" s="24">
        <f>BRPL_EOD!W70-BRPL_ISGS_exbus!W70</f>
        <v>-1.0858311022701628E-2</v>
      </c>
      <c r="X70" s="24">
        <f>BRPL_EOD!X70-BRPL_ISGS_exbus!X70</f>
        <v>9.0967169439437612E-4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2.080938209701344E-3</v>
      </c>
      <c r="L71" s="24">
        <f>BRPL_EOD!L71-BRPL_ISGS_exbus!L71</f>
        <v>8.842044224621759E-5</v>
      </c>
      <c r="M71" s="24">
        <f>BRPL_EOD!M71-BRPL_ISGS_exbus!M71</f>
        <v>-1.2411429210601455E-4</v>
      </c>
      <c r="N71" s="24">
        <f>BRPL_EOD!N71-BRPL_ISGS_exbus!N71</f>
        <v>-6.8488144553668917E-4</v>
      </c>
      <c r="O71" s="24">
        <f>BRPL_EOD!O71-BRPL_ISGS_exbus!O71</f>
        <v>1.9060632555039092E-3</v>
      </c>
      <c r="P71" s="24">
        <f>BRPL_EOD!P71-BRPL_ISGS_exbus!P71</f>
        <v>-2.2310496793132018E-3</v>
      </c>
      <c r="Q71" s="24">
        <f>BRPL_EOD!Q71-BRPL_ISGS_exbus!Q71</f>
        <v>5.5518605927549203E-3</v>
      </c>
      <c r="R71" s="24">
        <f>BRPL_EOD!R71-BRPL_ISGS_exbus!R71</f>
        <v>-1.7942615311454801E-3</v>
      </c>
      <c r="S71" s="24">
        <f>BRPL_EOD!S71-BRPL_ISGS_exbus!S71</f>
        <v>-2.3845161290303452E-4</v>
      </c>
      <c r="T71" s="24">
        <f>BRPL_EOD!T71-BRPL_ISGS_exbus!T71</f>
        <v>-1.6176221198156426E-3</v>
      </c>
      <c r="U71" s="24">
        <f>BRPL_EOD!U71-BRPL_ISGS_exbus!U71</f>
        <v>-6.3933717508746213E-4</v>
      </c>
      <c r="V71" s="24">
        <f>BRPL_EOD!V71-BRPL_ISGS_exbus!V71</f>
        <v>3.5156950673354004E-5</v>
      </c>
      <c r="W71" s="24">
        <f>BRPL_EOD!W71-BRPL_ISGS_exbus!W71</f>
        <v>-1.0858311022701628E-2</v>
      </c>
      <c r="X71" s="24">
        <f>BRPL_EOD!X71-BRPL_ISGS_exbus!X71</f>
        <v>9.0967169439437612E-4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2.080938209701344E-3</v>
      </c>
      <c r="L72" s="24">
        <f>BRPL_EOD!L72-BRPL_ISGS_exbus!L72</f>
        <v>0</v>
      </c>
      <c r="M72" s="24">
        <f>BRPL_EOD!M72-BRPL_ISGS_exbus!M72</f>
        <v>-1.2411429210601455E-4</v>
      </c>
      <c r="N72" s="24">
        <f>BRPL_EOD!N72-BRPL_ISGS_exbus!N72</f>
        <v>-6.8488144553668917E-4</v>
      </c>
      <c r="O72" s="24">
        <f>BRPL_EOD!O72-BRPL_ISGS_exbus!O72</f>
        <v>1.9060632555039092E-3</v>
      </c>
      <c r="P72" s="24">
        <f>BRPL_EOD!P72-BRPL_ISGS_exbus!P72</f>
        <v>-2.2310496793132018E-3</v>
      </c>
      <c r="Q72" s="24">
        <f>BRPL_EOD!Q72-BRPL_ISGS_exbus!Q72</f>
        <v>5.5518605927549203E-3</v>
      </c>
      <c r="R72" s="24">
        <f>BRPL_EOD!R72-BRPL_ISGS_exbus!R72</f>
        <v>-1.7942615311454801E-3</v>
      </c>
      <c r="S72" s="24">
        <f>BRPL_EOD!S72-BRPL_ISGS_exbus!S72</f>
        <v>-2.3845161290303452E-4</v>
      </c>
      <c r="T72" s="24">
        <f>BRPL_EOD!T72-BRPL_ISGS_exbus!T72</f>
        <v>-1.6176221198156426E-3</v>
      </c>
      <c r="U72" s="24">
        <f>BRPL_EOD!U72-BRPL_ISGS_exbus!U72</f>
        <v>-6.3933717508746213E-4</v>
      </c>
      <c r="V72" s="24">
        <f>BRPL_EOD!V72-BRPL_ISGS_exbus!V72</f>
        <v>3.5156950673354004E-5</v>
      </c>
      <c r="W72" s="24">
        <f>BRPL_EOD!W72-BRPL_ISGS_exbus!W72</f>
        <v>-1.0858311022701628E-2</v>
      </c>
      <c r="X72" s="24">
        <f>BRPL_EOD!X72-BRPL_ISGS_exbus!X72</f>
        <v>9.0967169439437612E-4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2.080938209701344E-3</v>
      </c>
      <c r="L73" s="24">
        <f>BRPL_EOD!L73-BRPL_ISGS_exbus!L73</f>
        <v>0</v>
      </c>
      <c r="M73" s="24">
        <f>BRPL_EOD!M73-BRPL_ISGS_exbus!M73</f>
        <v>-1.2411429210601455E-4</v>
      </c>
      <c r="N73" s="24">
        <f>BRPL_EOD!N73-BRPL_ISGS_exbus!N73</f>
        <v>-6.8488144553668917E-4</v>
      </c>
      <c r="O73" s="24">
        <f>BRPL_EOD!O73-BRPL_ISGS_exbus!O73</f>
        <v>1.9060632555039092E-3</v>
      </c>
      <c r="P73" s="24">
        <f>BRPL_EOD!P73-BRPL_ISGS_exbus!P73</f>
        <v>-2.2310496793132018E-3</v>
      </c>
      <c r="Q73" s="24">
        <f>BRPL_EOD!Q73-BRPL_ISGS_exbus!Q73</f>
        <v>5.5518605927549203E-3</v>
      </c>
      <c r="R73" s="24">
        <f>BRPL_EOD!R73-BRPL_ISGS_exbus!R73</f>
        <v>-1.7942615311454801E-3</v>
      </c>
      <c r="S73" s="24">
        <f>BRPL_EOD!S73-BRPL_ISGS_exbus!S73</f>
        <v>-2.3845161290303452E-4</v>
      </c>
      <c r="T73" s="24">
        <f>BRPL_EOD!T73-BRPL_ISGS_exbus!T73</f>
        <v>-1.6176221198156426E-3</v>
      </c>
      <c r="U73" s="24">
        <f>BRPL_EOD!U73-BRPL_ISGS_exbus!U73</f>
        <v>-6.3933717508746213E-4</v>
      </c>
      <c r="V73" s="24">
        <f>BRPL_EOD!V73-BRPL_ISGS_exbus!V73</f>
        <v>3.5156950673354004E-5</v>
      </c>
      <c r="W73" s="24">
        <f>BRPL_EOD!W73-BRPL_ISGS_exbus!W73</f>
        <v>-1.0858311022701628E-2</v>
      </c>
      <c r="X73" s="24">
        <f>BRPL_EOD!X73-BRPL_ISGS_exbus!X73</f>
        <v>9.0967169439437612E-4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2.080938209701344E-3</v>
      </c>
      <c r="L74" s="24">
        <f>BRPL_EOD!L74-BRPL_ISGS_exbus!L74</f>
        <v>2.1814325730318274E-4</v>
      </c>
      <c r="M74" s="24">
        <f>BRPL_EOD!M74-BRPL_ISGS_exbus!M74</f>
        <v>-1.2411429210601455E-4</v>
      </c>
      <c r="N74" s="24">
        <f>BRPL_EOD!N74-BRPL_ISGS_exbus!N74</f>
        <v>-6.8488144553668917E-4</v>
      </c>
      <c r="O74" s="24">
        <f>BRPL_EOD!O74-BRPL_ISGS_exbus!O74</f>
        <v>1.9060632555039092E-3</v>
      </c>
      <c r="P74" s="24">
        <f>BRPL_EOD!P74-BRPL_ISGS_exbus!P74</f>
        <v>-2.2310496793132018E-3</v>
      </c>
      <c r="Q74" s="24">
        <f>BRPL_EOD!Q74-BRPL_ISGS_exbus!Q74</f>
        <v>5.5518605927549203E-3</v>
      </c>
      <c r="R74" s="24">
        <f>BRPL_EOD!R74-BRPL_ISGS_exbus!R74</f>
        <v>-1.7942615311454801E-3</v>
      </c>
      <c r="S74" s="24">
        <f>BRPL_EOD!S74-BRPL_ISGS_exbus!S74</f>
        <v>-2.3845161290303452E-4</v>
      </c>
      <c r="T74" s="24">
        <f>BRPL_EOD!T74-BRPL_ISGS_exbus!T74</f>
        <v>-1.6176221198156426E-3</v>
      </c>
      <c r="U74" s="24">
        <f>BRPL_EOD!U74-BRPL_ISGS_exbus!U74</f>
        <v>-6.3933717508746213E-4</v>
      </c>
      <c r="V74" s="24">
        <f>BRPL_EOD!V74-BRPL_ISGS_exbus!V74</f>
        <v>3.5156950673354004E-5</v>
      </c>
      <c r="W74" s="24">
        <f>BRPL_EOD!W74-BRPL_ISGS_exbus!W74</f>
        <v>-1.0858311022701628E-2</v>
      </c>
      <c r="X74" s="24">
        <f>BRPL_EOD!X74-BRPL_ISGS_exbus!X74</f>
        <v>9.0967169439437612E-4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2.080938209701344E-3</v>
      </c>
      <c r="L75" s="24">
        <f>BRPL_EOD!L75-BRPL_ISGS_exbus!L75</f>
        <v>-1.0161980258871495E-4</v>
      </c>
      <c r="M75" s="24">
        <f>BRPL_EOD!M75-BRPL_ISGS_exbus!M75</f>
        <v>-1.2411429210601455E-4</v>
      </c>
      <c r="N75" s="24">
        <f>BRPL_EOD!N75-BRPL_ISGS_exbus!N75</f>
        <v>-6.8488144553668917E-4</v>
      </c>
      <c r="O75" s="24">
        <f>BRPL_EOD!O75-BRPL_ISGS_exbus!O75</f>
        <v>1.9060632555039092E-3</v>
      </c>
      <c r="P75" s="24">
        <f>BRPL_EOD!P75-BRPL_ISGS_exbus!P75</f>
        <v>-2.2310496793132018E-3</v>
      </c>
      <c r="Q75" s="24">
        <f>BRPL_EOD!Q75-BRPL_ISGS_exbus!Q75</f>
        <v>5.5518605927549203E-3</v>
      </c>
      <c r="R75" s="24">
        <f>BRPL_EOD!R75-BRPL_ISGS_exbus!R75</f>
        <v>-1.7942615311454801E-3</v>
      </c>
      <c r="S75" s="24">
        <f>BRPL_EOD!S75-BRPL_ISGS_exbus!S75</f>
        <v>-2.3845161290303452E-4</v>
      </c>
      <c r="T75" s="24">
        <f>BRPL_EOD!T75-BRPL_ISGS_exbus!T75</f>
        <v>-1.6176221198156426E-3</v>
      </c>
      <c r="U75" s="24">
        <f>BRPL_EOD!U75-BRPL_ISGS_exbus!U75</f>
        <v>-6.3933717508746213E-4</v>
      </c>
      <c r="V75" s="24">
        <f>BRPL_EOD!V75-BRPL_ISGS_exbus!V75</f>
        <v>3.5156950673354004E-5</v>
      </c>
      <c r="W75" s="24">
        <f>BRPL_EOD!W75-BRPL_ISGS_exbus!W75</f>
        <v>-1.0858311022701628E-2</v>
      </c>
      <c r="X75" s="24">
        <f>BRPL_EOD!X75-BRPL_ISGS_exbus!X75</f>
        <v>9.0967169439437612E-4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-2.1524321182369022E-3</v>
      </c>
      <c r="L76" s="24">
        <f>BRPL_EOD!L76-BRPL_ISGS_exbus!L76</f>
        <v>-1.6499926654311992E-5</v>
      </c>
      <c r="M76" s="24">
        <f>BRPL_EOD!M76-BRPL_ISGS_exbus!M76</f>
        <v>-1.2411429210601455E-4</v>
      </c>
      <c r="N76" s="24">
        <f>BRPL_EOD!N76-BRPL_ISGS_exbus!N76</f>
        <v>-6.8488144553668917E-4</v>
      </c>
      <c r="O76" s="24">
        <f>BRPL_EOD!O76-BRPL_ISGS_exbus!O76</f>
        <v>1.9060632555039092E-3</v>
      </c>
      <c r="P76" s="24">
        <f>BRPL_EOD!P76-BRPL_ISGS_exbus!P76</f>
        <v>-2.2310496793132018E-3</v>
      </c>
      <c r="Q76" s="24">
        <f>BRPL_EOD!Q76-BRPL_ISGS_exbus!Q76</f>
        <v>5.5518605927549203E-3</v>
      </c>
      <c r="R76" s="24">
        <f>BRPL_EOD!R76-BRPL_ISGS_exbus!R76</f>
        <v>-1.7942615311454801E-3</v>
      </c>
      <c r="S76" s="24">
        <f>BRPL_EOD!S76-BRPL_ISGS_exbus!S76</f>
        <v>-2.3845161290303452E-4</v>
      </c>
      <c r="T76" s="24">
        <f>BRPL_EOD!T76-BRPL_ISGS_exbus!T76</f>
        <v>-1.6176221198156426E-3</v>
      </c>
      <c r="U76" s="24">
        <f>BRPL_EOD!U76-BRPL_ISGS_exbus!U76</f>
        <v>-6.3933717508746213E-4</v>
      </c>
      <c r="V76" s="24">
        <f>BRPL_EOD!V76-BRPL_ISGS_exbus!V76</f>
        <v>3.5156950673354004E-5</v>
      </c>
      <c r="W76" s="24">
        <f>BRPL_EOD!W76-BRPL_ISGS_exbus!W76</f>
        <v>4.5094865956674113E-3</v>
      </c>
      <c r="X76" s="24">
        <f>BRPL_EOD!X76-BRPL_ISGS_exbus!X76</f>
        <v>9.0967169439437612E-4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-2.1524321182369022E-3</v>
      </c>
      <c r="L77" s="24">
        <f>BRPL_EOD!L77-BRPL_ISGS_exbus!L77</f>
        <v>9.5283408994895069E-5</v>
      </c>
      <c r="M77" s="24">
        <f>BRPL_EOD!M77-BRPL_ISGS_exbus!M77</f>
        <v>-1.2411429210601455E-4</v>
      </c>
      <c r="N77" s="24">
        <f>BRPL_EOD!N77-BRPL_ISGS_exbus!N77</f>
        <v>-6.8488144553668917E-4</v>
      </c>
      <c r="O77" s="24">
        <f>BRPL_EOD!O77-BRPL_ISGS_exbus!O77</f>
        <v>1.9060632555039092E-3</v>
      </c>
      <c r="P77" s="24">
        <f>BRPL_EOD!P77-BRPL_ISGS_exbus!P77</f>
        <v>-2.2310496793132018E-3</v>
      </c>
      <c r="Q77" s="24">
        <f>BRPL_EOD!Q77-BRPL_ISGS_exbus!Q77</f>
        <v>5.5518605927549203E-3</v>
      </c>
      <c r="R77" s="24">
        <f>BRPL_EOD!R77-BRPL_ISGS_exbus!R77</f>
        <v>-1.7942615311454801E-3</v>
      </c>
      <c r="S77" s="24">
        <f>BRPL_EOD!S77-BRPL_ISGS_exbus!S77</f>
        <v>-2.3845161290303452E-4</v>
      </c>
      <c r="T77" s="24">
        <f>BRPL_EOD!T77-BRPL_ISGS_exbus!T77</f>
        <v>-1.6176221198156426E-3</v>
      </c>
      <c r="U77" s="24">
        <f>BRPL_EOD!U77-BRPL_ISGS_exbus!U77</f>
        <v>-6.3933717508746213E-4</v>
      </c>
      <c r="V77" s="24">
        <f>BRPL_EOD!V77-BRPL_ISGS_exbus!V77</f>
        <v>3.5156950673354004E-5</v>
      </c>
      <c r="W77" s="24">
        <f>BRPL_EOD!W77-BRPL_ISGS_exbus!W77</f>
        <v>4.5094865956674113E-3</v>
      </c>
      <c r="X77" s="24">
        <f>BRPL_EOD!X77-BRPL_ISGS_exbus!X77</f>
        <v>9.0967169439437612E-4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1.4040356736018111E-3</v>
      </c>
      <c r="L78" s="24">
        <f>BRPL_EOD!L78-BRPL_ISGS_exbus!L78</f>
        <v>6.96465339364849E-5</v>
      </c>
      <c r="M78" s="24">
        <f>BRPL_EOD!M78-BRPL_ISGS_exbus!M78</f>
        <v>-1.2411429210601455E-4</v>
      </c>
      <c r="N78" s="24">
        <f>BRPL_EOD!N78-BRPL_ISGS_exbus!N78</f>
        <v>-6.8488144553668917E-4</v>
      </c>
      <c r="O78" s="24">
        <f>BRPL_EOD!O78-BRPL_ISGS_exbus!O78</f>
        <v>1.9060632555039092E-3</v>
      </c>
      <c r="P78" s="24">
        <f>BRPL_EOD!P78-BRPL_ISGS_exbus!P78</f>
        <v>-2.2310496793132018E-3</v>
      </c>
      <c r="Q78" s="24">
        <f>BRPL_EOD!Q78-BRPL_ISGS_exbus!Q78</f>
        <v>5.5518605927549203E-3</v>
      </c>
      <c r="R78" s="24">
        <f>BRPL_EOD!R78-BRPL_ISGS_exbus!R78</f>
        <v>-1.7942615311454801E-3</v>
      </c>
      <c r="S78" s="24">
        <f>BRPL_EOD!S78-BRPL_ISGS_exbus!S78</f>
        <v>-2.3845161290303452E-4</v>
      </c>
      <c r="T78" s="24">
        <f>BRPL_EOD!T78-BRPL_ISGS_exbus!T78</f>
        <v>-1.6176221198156426E-3</v>
      </c>
      <c r="U78" s="24">
        <f>BRPL_EOD!U78-BRPL_ISGS_exbus!U78</f>
        <v>-6.3933717508746213E-4</v>
      </c>
      <c r="V78" s="24">
        <f>BRPL_EOD!V78-BRPL_ISGS_exbus!V78</f>
        <v>3.5156950673354004E-5</v>
      </c>
      <c r="W78" s="24">
        <f>BRPL_EOD!W78-BRPL_ISGS_exbus!W78</f>
        <v>4.5094865956674113E-3</v>
      </c>
      <c r="X78" s="24">
        <f>BRPL_EOD!X78-BRPL_ISGS_exbus!X78</f>
        <v>9.0967169439437612E-4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1.4040356736018111E-3</v>
      </c>
      <c r="L79" s="24">
        <f>BRPL_EOD!L79-BRPL_ISGS_exbus!L79</f>
        <v>1.7382423146550252E-4</v>
      </c>
      <c r="M79" s="24">
        <f>BRPL_EOD!M79-BRPL_ISGS_exbus!M79</f>
        <v>-1.2411429210601455E-4</v>
      </c>
      <c r="N79" s="24">
        <f>BRPL_EOD!N79-BRPL_ISGS_exbus!N79</f>
        <v>-6.8488144553668917E-4</v>
      </c>
      <c r="O79" s="24">
        <f>BRPL_EOD!O79-BRPL_ISGS_exbus!O79</f>
        <v>1.9060632555039092E-3</v>
      </c>
      <c r="P79" s="24">
        <f>BRPL_EOD!P79-BRPL_ISGS_exbus!P79</f>
        <v>-2.2310496793132018E-3</v>
      </c>
      <c r="Q79" s="24">
        <f>BRPL_EOD!Q79-BRPL_ISGS_exbus!Q79</f>
        <v>8.3816601233888122E-4</v>
      </c>
      <c r="R79" s="24">
        <f>BRPL_EOD!R79-BRPL_ISGS_exbus!R79</f>
        <v>6.1678688203627985E-3</v>
      </c>
      <c r="S79" s="24">
        <f>BRPL_EOD!S79-BRPL_ISGS_exbus!S79</f>
        <v>-2.3013545347474462E-3</v>
      </c>
      <c r="T79" s="24">
        <f>BRPL_EOD!T79-BRPL_ISGS_exbus!T79</f>
        <v>1.3325624999999119E-3</v>
      </c>
      <c r="U79" s="24">
        <f>BRPL_EOD!U79-BRPL_ISGS_exbus!U79</f>
        <v>-6.3933717508746213E-4</v>
      </c>
      <c r="V79" s="24">
        <f>BRPL_EOD!V79-BRPL_ISGS_exbus!V79</f>
        <v>3.5156950673354004E-5</v>
      </c>
      <c r="W79" s="24">
        <f>BRPL_EOD!W79-BRPL_ISGS_exbus!W79</f>
        <v>-1.0858311022701628E-2</v>
      </c>
      <c r="X79" s="24">
        <f>BRPL_EOD!X79-BRPL_ISGS_exbus!X79</f>
        <v>9.0967169439437612E-4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8.4606254089862887E-3</v>
      </c>
      <c r="L80" s="24">
        <f>BRPL_EOD!L80-BRPL_ISGS_exbus!L80</f>
        <v>1.7382423146550252E-4</v>
      </c>
      <c r="M80" s="24">
        <f>BRPL_EOD!M80-BRPL_ISGS_exbus!M80</f>
        <v>-1.2411429210601455E-4</v>
      </c>
      <c r="N80" s="24">
        <f>BRPL_EOD!N80-BRPL_ISGS_exbus!N80</f>
        <v>-6.8488144553668917E-4</v>
      </c>
      <c r="O80" s="24">
        <f>BRPL_EOD!O80-BRPL_ISGS_exbus!O80</f>
        <v>1.9060632555039092E-3</v>
      </c>
      <c r="P80" s="24">
        <f>BRPL_EOD!P80-BRPL_ISGS_exbus!P80</f>
        <v>-2.2310496793132018E-3</v>
      </c>
      <c r="Q80" s="24">
        <f>BRPL_EOD!Q80-BRPL_ISGS_exbus!Q80</f>
        <v>8.3816601233888122E-4</v>
      </c>
      <c r="R80" s="24">
        <f>BRPL_EOD!R80-BRPL_ISGS_exbus!R80</f>
        <v>6.1678688203627985E-3</v>
      </c>
      <c r="S80" s="24">
        <f>BRPL_EOD!S80-BRPL_ISGS_exbus!S80</f>
        <v>-2.3013545347474462E-3</v>
      </c>
      <c r="T80" s="24">
        <f>BRPL_EOD!T80-BRPL_ISGS_exbus!T80</f>
        <v>1.3325624999999119E-3</v>
      </c>
      <c r="U80" s="24">
        <f>BRPL_EOD!U80-BRPL_ISGS_exbus!U80</f>
        <v>-6.3933717508746213E-4</v>
      </c>
      <c r="V80" s="24">
        <f>BRPL_EOD!V80-BRPL_ISGS_exbus!V80</f>
        <v>3.5156950673354004E-5</v>
      </c>
      <c r="W80" s="24">
        <f>BRPL_EOD!W80-BRPL_ISGS_exbus!W80</f>
        <v>-1.0858311022701628E-2</v>
      </c>
      <c r="X80" s="24">
        <f>BRPL_EOD!X80-BRPL_ISGS_exbus!X80</f>
        <v>9.0967169439437612E-4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-2.3710678294719401E-3</v>
      </c>
      <c r="L81" s="24">
        <f>BRPL_EOD!L81-BRPL_ISGS_exbus!L81</f>
        <v>1.9124572870676815E-4</v>
      </c>
      <c r="M81" s="24">
        <f>BRPL_EOD!M81-BRPL_ISGS_exbus!M81</f>
        <v>4.9165208422365936E-3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6.0887605144444024E-5</v>
      </c>
      <c r="Q81" s="24">
        <f>BRPL_EOD!Q81-BRPL_ISGS_exbus!Q81</f>
        <v>-7.5359484148318501E-4</v>
      </c>
      <c r="R81" s="24">
        <f>BRPL_EOD!R81-BRPL_ISGS_exbus!R81</f>
        <v>5.0037957295394619E-3</v>
      </c>
      <c r="S81" s="24">
        <f>BRPL_EOD!S81-BRPL_ISGS_exbus!S81</f>
        <v>4.9133703148438457E-3</v>
      </c>
      <c r="T81" s="24">
        <f>BRPL_EOD!T81-BRPL_ISGS_exbus!T81</f>
        <v>-7.3430201342272738E-4</v>
      </c>
      <c r="U81" s="24">
        <f>BRPL_EOD!U81-BRPL_ISGS_exbus!U81</f>
        <v>-6.3933717508746213E-4</v>
      </c>
      <c r="V81" s="24">
        <f>BRPL_EOD!V81-BRPL_ISGS_exbus!V81</f>
        <v>3.5156950673354004E-5</v>
      </c>
      <c r="W81" s="24">
        <f>BRPL_EOD!W81-BRPL_ISGS_exbus!W81</f>
        <v>-1.0858311022701628E-2</v>
      </c>
      <c r="X81" s="24">
        <f>BRPL_EOD!X81-BRPL_ISGS_exbus!X81</f>
        <v>9.0967169439437612E-4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8.1068385975413548E-4</v>
      </c>
      <c r="L82" s="24">
        <f>BRPL_EOD!L82-BRPL_ISGS_exbus!L82</f>
        <v>1.9124572870676815E-4</v>
      </c>
      <c r="M82" s="24">
        <f>BRPL_EOD!M82-BRPL_ISGS_exbus!M82</f>
        <v>4.9165208422365936E-3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-2.2160054727926592E-3</v>
      </c>
      <c r="Q82" s="24">
        <f>BRPL_EOD!Q82-BRPL_ISGS_exbus!Q82</f>
        <v>-7.5359484148318501E-4</v>
      </c>
      <c r="R82" s="24">
        <f>BRPL_EOD!R82-BRPL_ISGS_exbus!R82</f>
        <v>5.0037957295394619E-3</v>
      </c>
      <c r="S82" s="24">
        <f>BRPL_EOD!S82-BRPL_ISGS_exbus!S82</f>
        <v>4.9133703148438457E-3</v>
      </c>
      <c r="T82" s="24">
        <f>BRPL_EOD!T82-BRPL_ISGS_exbus!T82</f>
        <v>-7.3430201342272738E-4</v>
      </c>
      <c r="U82" s="24">
        <f>BRPL_EOD!U82-BRPL_ISGS_exbus!U82</f>
        <v>-6.3933717508746213E-4</v>
      </c>
      <c r="V82" s="24">
        <f>BRPL_EOD!V82-BRPL_ISGS_exbus!V82</f>
        <v>3.5156950673354004E-5</v>
      </c>
      <c r="W82" s="24">
        <f>BRPL_EOD!W82-BRPL_ISGS_exbus!W82</f>
        <v>-1.0858311022701628E-2</v>
      </c>
      <c r="X82" s="24">
        <f>BRPL_EOD!X82-BRPL_ISGS_exbus!X82</f>
        <v>9.0967169439437612E-4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-2.3710678294719401E-3</v>
      </c>
      <c r="L83" s="24">
        <f>BRPL_EOD!L83-BRPL_ISGS_exbus!L83</f>
        <v>1.9124572870676815E-4</v>
      </c>
      <c r="M83" s="24">
        <f>BRPL_EOD!M83-BRPL_ISGS_exbus!M83</f>
        <v>4.9165208422365936E-3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-2.2160054727926592E-3</v>
      </c>
      <c r="Q83" s="24">
        <f>BRPL_EOD!Q83-BRPL_ISGS_exbus!Q83</f>
        <v>-7.5359484148318501E-4</v>
      </c>
      <c r="R83" s="24">
        <f>BRPL_EOD!R83-BRPL_ISGS_exbus!R83</f>
        <v>5.0037957295394619E-3</v>
      </c>
      <c r="S83" s="24">
        <f>BRPL_EOD!S83-BRPL_ISGS_exbus!S83</f>
        <v>4.9133703148438457E-3</v>
      </c>
      <c r="T83" s="24">
        <f>BRPL_EOD!T83-BRPL_ISGS_exbus!T83</f>
        <v>-7.3430201342272738E-4</v>
      </c>
      <c r="U83" s="24">
        <f>BRPL_EOD!U83-BRPL_ISGS_exbus!U83</f>
        <v>-6.3933717508746213E-4</v>
      </c>
      <c r="V83" s="24">
        <f>BRPL_EOD!V83-BRPL_ISGS_exbus!V83</f>
        <v>3.5156950673354004E-5</v>
      </c>
      <c r="W83" s="24">
        <f>BRPL_EOD!W83-BRPL_ISGS_exbus!W83</f>
        <v>-1.0858311022701628E-2</v>
      </c>
      <c r="X83" s="24">
        <f>BRPL_EOD!X83-BRPL_ISGS_exbus!X83</f>
        <v>9.0967169439437612E-4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-2.3710678294719401E-3</v>
      </c>
      <c r="L84" s="24">
        <f>BRPL_EOD!L84-BRPL_ISGS_exbus!L84</f>
        <v>1.9124572870676815E-4</v>
      </c>
      <c r="M84" s="24">
        <f>BRPL_EOD!M84-BRPL_ISGS_exbus!M84</f>
        <v>4.9165208422365936E-3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-2.2160054727926592E-3</v>
      </c>
      <c r="Q84" s="24">
        <f>BRPL_EOD!Q84-BRPL_ISGS_exbus!Q84</f>
        <v>-7.5359484148318501E-4</v>
      </c>
      <c r="R84" s="24">
        <f>BRPL_EOD!R84-BRPL_ISGS_exbus!R84</f>
        <v>5.0037957295394619E-3</v>
      </c>
      <c r="S84" s="24">
        <f>BRPL_EOD!S84-BRPL_ISGS_exbus!S84</f>
        <v>4.9133703148438457E-3</v>
      </c>
      <c r="T84" s="24">
        <f>BRPL_EOD!T84-BRPL_ISGS_exbus!T84</f>
        <v>-7.3430201342272738E-4</v>
      </c>
      <c r="U84" s="24">
        <f>BRPL_EOD!U84-BRPL_ISGS_exbus!U84</f>
        <v>-6.3933717508746213E-4</v>
      </c>
      <c r="V84" s="24">
        <f>BRPL_EOD!V84-BRPL_ISGS_exbus!V84</f>
        <v>3.5156950673354004E-5</v>
      </c>
      <c r="W84" s="24">
        <f>BRPL_EOD!W84-BRPL_ISGS_exbus!W84</f>
        <v>-1.0858311022701628E-2</v>
      </c>
      <c r="X84" s="24">
        <f>BRPL_EOD!X84-BRPL_ISGS_exbus!X84</f>
        <v>9.0967169439437612E-4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-2.3710678294719401E-3</v>
      </c>
      <c r="L85" s="24">
        <f>BRPL_EOD!L85-BRPL_ISGS_exbus!L85</f>
        <v>1.9124572870676815E-4</v>
      </c>
      <c r="M85" s="24">
        <f>BRPL_EOD!M85-BRPL_ISGS_exbus!M85</f>
        <v>4.9165208422365936E-3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-2.2160054727926592E-3</v>
      </c>
      <c r="Q85" s="24">
        <f>BRPL_EOD!Q85-BRPL_ISGS_exbus!Q85</f>
        <v>-7.5359484148318501E-4</v>
      </c>
      <c r="R85" s="24">
        <f>BRPL_EOD!R85-BRPL_ISGS_exbus!R85</f>
        <v>5.0037957295394619E-3</v>
      </c>
      <c r="S85" s="24">
        <f>BRPL_EOD!S85-BRPL_ISGS_exbus!S85</f>
        <v>4.9133703148438457E-3</v>
      </c>
      <c r="T85" s="24">
        <f>BRPL_EOD!T85-BRPL_ISGS_exbus!T85</f>
        <v>-7.3430201342272738E-4</v>
      </c>
      <c r="U85" s="24">
        <f>BRPL_EOD!U85-BRPL_ISGS_exbus!U85</f>
        <v>-6.3933717508746213E-4</v>
      </c>
      <c r="V85" s="24">
        <f>BRPL_EOD!V85-BRPL_ISGS_exbus!V85</f>
        <v>3.5156950673354004E-5</v>
      </c>
      <c r="W85" s="24">
        <f>BRPL_EOD!W85-BRPL_ISGS_exbus!W85</f>
        <v>-1.0858311022701628E-2</v>
      </c>
      <c r="X85" s="24">
        <f>BRPL_EOD!X85-BRPL_ISGS_exbus!X85</f>
        <v>9.0967169439437612E-4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-2.2886566209194825E-3</v>
      </c>
      <c r="L86" s="24">
        <f>BRPL_EOD!L86-BRPL_ISGS_exbus!L86</f>
        <v>1.9124572870676815E-4</v>
      </c>
      <c r="M86" s="24">
        <f>BRPL_EOD!M86-BRPL_ISGS_exbus!M86</f>
        <v>4.9165208422365936E-3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-2.2160054727926592E-3</v>
      </c>
      <c r="Q86" s="24">
        <f>BRPL_EOD!Q86-BRPL_ISGS_exbus!Q86</f>
        <v>-7.5359484148318501E-4</v>
      </c>
      <c r="R86" s="24">
        <f>BRPL_EOD!R86-BRPL_ISGS_exbus!R86</f>
        <v>5.0037957295394619E-3</v>
      </c>
      <c r="S86" s="24">
        <f>BRPL_EOD!S86-BRPL_ISGS_exbus!S86</f>
        <v>4.9133703148438457E-3</v>
      </c>
      <c r="T86" s="24">
        <f>BRPL_EOD!T86-BRPL_ISGS_exbus!T86</f>
        <v>-7.3430201342272738E-4</v>
      </c>
      <c r="U86" s="24">
        <f>BRPL_EOD!U86-BRPL_ISGS_exbus!U86</f>
        <v>-6.3933717508746213E-4</v>
      </c>
      <c r="V86" s="24">
        <f>BRPL_EOD!V86-BRPL_ISGS_exbus!V86</f>
        <v>3.5156950673354004E-5</v>
      </c>
      <c r="W86" s="24">
        <f>BRPL_EOD!W86-BRPL_ISGS_exbus!W86</f>
        <v>-1.0858311022701628E-2</v>
      </c>
      <c r="X86" s="24">
        <f>BRPL_EOD!X86-BRPL_ISGS_exbus!X86</f>
        <v>9.0967169439437612E-4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-2.2886566209194825E-3</v>
      </c>
      <c r="L87" s="24">
        <f>BRPL_EOD!L87-BRPL_ISGS_exbus!L87</f>
        <v>1.9124572870676815E-4</v>
      </c>
      <c r="M87" s="24">
        <f>BRPL_EOD!M87-BRPL_ISGS_exbus!M87</f>
        <v>4.9165208422365936E-3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-2.2160054727926592E-3</v>
      </c>
      <c r="Q87" s="24">
        <f>BRPL_EOD!Q87-BRPL_ISGS_exbus!Q87</f>
        <v>-7.5359484148318501E-4</v>
      </c>
      <c r="R87" s="24">
        <f>BRPL_EOD!R87-BRPL_ISGS_exbus!R87</f>
        <v>5.0037957295394619E-3</v>
      </c>
      <c r="S87" s="24">
        <f>BRPL_EOD!S87-BRPL_ISGS_exbus!S87</f>
        <v>4.9133703148438457E-3</v>
      </c>
      <c r="T87" s="24">
        <f>BRPL_EOD!T87-BRPL_ISGS_exbus!T87</f>
        <v>-7.3430201342272738E-4</v>
      </c>
      <c r="U87" s="24">
        <f>BRPL_EOD!U87-BRPL_ISGS_exbus!U87</f>
        <v>-6.3933717508746213E-4</v>
      </c>
      <c r="V87" s="24">
        <f>BRPL_EOD!V87-BRPL_ISGS_exbus!V87</f>
        <v>3.5156950673354004E-5</v>
      </c>
      <c r="W87" s="24">
        <f>BRPL_EOD!W87-BRPL_ISGS_exbus!W87</f>
        <v>-1.0858311022701628E-2</v>
      </c>
      <c r="X87" s="24">
        <f>BRPL_EOD!X87-BRPL_ISGS_exbus!X87</f>
        <v>9.0967169439437612E-4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-2.2886566209194825E-3</v>
      </c>
      <c r="L88" s="24">
        <f>BRPL_EOD!L88-BRPL_ISGS_exbus!L88</f>
        <v>1.9124572870676815E-4</v>
      </c>
      <c r="M88" s="24">
        <f>BRPL_EOD!M88-BRPL_ISGS_exbus!M88</f>
        <v>4.9165208422365936E-3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-2.2160054727926592E-3</v>
      </c>
      <c r="Q88" s="24">
        <f>BRPL_EOD!Q88-BRPL_ISGS_exbus!Q88</f>
        <v>-7.5359484148318501E-4</v>
      </c>
      <c r="R88" s="24">
        <f>BRPL_EOD!R88-BRPL_ISGS_exbus!R88</f>
        <v>5.0037957295394619E-3</v>
      </c>
      <c r="S88" s="24">
        <f>BRPL_EOD!S88-BRPL_ISGS_exbus!S88</f>
        <v>4.9133703148438457E-3</v>
      </c>
      <c r="T88" s="24">
        <f>BRPL_EOD!T88-BRPL_ISGS_exbus!T88</f>
        <v>-7.3430201342272738E-4</v>
      </c>
      <c r="U88" s="24">
        <f>BRPL_EOD!U88-BRPL_ISGS_exbus!U88</f>
        <v>-6.3933717508746213E-4</v>
      </c>
      <c r="V88" s="24">
        <f>BRPL_EOD!V88-BRPL_ISGS_exbus!V88</f>
        <v>3.5156950673354004E-5</v>
      </c>
      <c r="W88" s="24">
        <f>BRPL_EOD!W88-BRPL_ISGS_exbus!W88</f>
        <v>-1.0858311022701628E-2</v>
      </c>
      <c r="X88" s="24">
        <f>BRPL_EOD!X88-BRPL_ISGS_exbus!X88</f>
        <v>9.0967169439437612E-4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1.3633415112845881E-3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-7.7691831634751907E-7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-8.1473549284538649E-4</v>
      </c>
      <c r="K89" s="24">
        <f>BRPL_EOD!K89-BRPL_ISGS_exbus!K89</f>
        <v>-2.2886566209194825E-3</v>
      </c>
      <c r="L89" s="24">
        <f>BRPL_EOD!L89-BRPL_ISGS_exbus!L89</f>
        <v>0</v>
      </c>
      <c r="M89" s="24">
        <f>BRPL_EOD!M89-BRPL_ISGS_exbus!M89</f>
        <v>4.9165208422365936E-3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-2.2160054727926592E-3</v>
      </c>
      <c r="Q89" s="24">
        <f>BRPL_EOD!Q89-BRPL_ISGS_exbus!Q89</f>
        <v>5.0722581552307133E-3</v>
      </c>
      <c r="R89" s="24">
        <f>BRPL_EOD!R89-BRPL_ISGS_exbus!R89</f>
        <v>5.0037957295394619E-3</v>
      </c>
      <c r="S89" s="24">
        <f>BRPL_EOD!S89-BRPL_ISGS_exbus!S89</f>
        <v>4.9133703148438457E-3</v>
      </c>
      <c r="T89" s="24">
        <f>BRPL_EOD!T89-BRPL_ISGS_exbus!T89</f>
        <v>-7.3430201342272738E-4</v>
      </c>
      <c r="U89" s="24">
        <f>BRPL_EOD!U89-BRPL_ISGS_exbus!U89</f>
        <v>-6.3933717508746213E-4</v>
      </c>
      <c r="V89" s="24">
        <f>BRPL_EOD!V89-BRPL_ISGS_exbus!V89</f>
        <v>3.5156950673354004E-5</v>
      </c>
      <c r="W89" s="24">
        <f>BRPL_EOD!W89-BRPL_ISGS_exbus!W89</f>
        <v>-1.0858311022701628E-2</v>
      </c>
      <c r="X89" s="24">
        <f>BRPL_EOD!X89-BRPL_ISGS_exbus!X89</f>
        <v>9.0967169439437612E-4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-1.4478686492935822E-4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2.0790751665060725E-3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-4.1202107468940596E-3</v>
      </c>
      <c r="K90" s="24">
        <f>BRPL_EOD!K90-BRPL_ISGS_exbus!K90</f>
        <v>-2.2886566209194825E-3</v>
      </c>
      <c r="L90" s="24">
        <f>BRPL_EOD!L90-BRPL_ISGS_exbus!L90</f>
        <v>0</v>
      </c>
      <c r="M90" s="24">
        <f>BRPL_EOD!M90-BRPL_ISGS_exbus!M90</f>
        <v>4.9165208422365936E-3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-2.2160054727926592E-3</v>
      </c>
      <c r="Q90" s="24">
        <f>BRPL_EOD!Q90-BRPL_ISGS_exbus!Q90</f>
        <v>5.0722581552307133E-3</v>
      </c>
      <c r="R90" s="24">
        <f>BRPL_EOD!R90-BRPL_ISGS_exbus!R90</f>
        <v>5.0037957295394619E-3</v>
      </c>
      <c r="S90" s="24">
        <f>BRPL_EOD!S90-BRPL_ISGS_exbus!S90</f>
        <v>4.9133703148438457E-3</v>
      </c>
      <c r="T90" s="24">
        <f>BRPL_EOD!T90-BRPL_ISGS_exbus!T90</f>
        <v>-7.3430201342272738E-4</v>
      </c>
      <c r="U90" s="24">
        <f>BRPL_EOD!U90-BRPL_ISGS_exbus!U90</f>
        <v>-6.3933717508746213E-4</v>
      </c>
      <c r="V90" s="24">
        <f>BRPL_EOD!V90-BRPL_ISGS_exbus!V90</f>
        <v>3.5156950673354004E-5</v>
      </c>
      <c r="W90" s="24">
        <f>BRPL_EOD!W90-BRPL_ISGS_exbus!W90</f>
        <v>-1.0858311022701628E-2</v>
      </c>
      <c r="X90" s="24">
        <f>BRPL_EOD!X90-BRPL_ISGS_exbus!X90</f>
        <v>9.0967169439437612E-4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-1.4478686492935822E-4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2.0790751665060725E-3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-4.1202107468940596E-3</v>
      </c>
      <c r="K91" s="24">
        <f>BRPL_EOD!K91-BRPL_ISGS_exbus!K91</f>
        <v>-2.2886566209194825E-3</v>
      </c>
      <c r="L91" s="24">
        <f>BRPL_EOD!L91-BRPL_ISGS_exbus!L91</f>
        <v>0</v>
      </c>
      <c r="M91" s="24">
        <f>BRPL_EOD!M91-BRPL_ISGS_exbus!M91</f>
        <v>4.9165208422365936E-3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-2.2160054727926592E-3</v>
      </c>
      <c r="Q91" s="24">
        <f>BRPL_EOD!Q91-BRPL_ISGS_exbus!Q91</f>
        <v>5.0722581552307133E-3</v>
      </c>
      <c r="R91" s="24">
        <f>BRPL_EOD!R91-BRPL_ISGS_exbus!R91</f>
        <v>5.0037957295394619E-3</v>
      </c>
      <c r="S91" s="24">
        <f>BRPL_EOD!S91-BRPL_ISGS_exbus!S91</f>
        <v>4.9133703148438457E-3</v>
      </c>
      <c r="T91" s="24">
        <f>BRPL_EOD!T91-BRPL_ISGS_exbus!T91</f>
        <v>-7.3430201342272738E-4</v>
      </c>
      <c r="U91" s="24">
        <f>BRPL_EOD!U91-BRPL_ISGS_exbus!U91</f>
        <v>-6.3933717508746213E-4</v>
      </c>
      <c r="V91" s="24">
        <f>BRPL_EOD!V91-BRPL_ISGS_exbus!V91</f>
        <v>3.5156950673354004E-5</v>
      </c>
      <c r="W91" s="24">
        <f>BRPL_EOD!W91-BRPL_ISGS_exbus!W91</f>
        <v>-1.0858311022701628E-2</v>
      </c>
      <c r="X91" s="24">
        <f>BRPL_EOD!X91-BRPL_ISGS_exbus!X91</f>
        <v>9.0967169439437612E-4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5.964235085684777E-4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2.5564134812157135E-3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1.0213289434091166E-4</v>
      </c>
      <c r="K92" s="24">
        <f>BRPL_EOD!K92-BRPL_ISGS_exbus!K92</f>
        <v>-2.2886566209194825E-3</v>
      </c>
      <c r="L92" s="24">
        <f>BRPL_EOD!L92-BRPL_ISGS_exbus!L92</f>
        <v>0</v>
      </c>
      <c r="M92" s="24">
        <f>BRPL_EOD!M92-BRPL_ISGS_exbus!M92</f>
        <v>4.9165208422365936E-3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-2.2160054727926592E-3</v>
      </c>
      <c r="Q92" s="24">
        <f>BRPL_EOD!Q92-BRPL_ISGS_exbus!Q92</f>
        <v>5.0722581552307133E-3</v>
      </c>
      <c r="R92" s="24">
        <f>BRPL_EOD!R92-BRPL_ISGS_exbus!R92</f>
        <v>5.0037957295394619E-3</v>
      </c>
      <c r="S92" s="24">
        <f>BRPL_EOD!S92-BRPL_ISGS_exbus!S92</f>
        <v>4.9133703148438457E-3</v>
      </c>
      <c r="T92" s="24">
        <f>BRPL_EOD!T92-BRPL_ISGS_exbus!T92</f>
        <v>-7.3430201342272738E-4</v>
      </c>
      <c r="U92" s="24">
        <f>BRPL_EOD!U92-BRPL_ISGS_exbus!U92</f>
        <v>-6.3933717508746213E-4</v>
      </c>
      <c r="V92" s="24">
        <f>BRPL_EOD!V92-BRPL_ISGS_exbus!V92</f>
        <v>3.5156950673354004E-5</v>
      </c>
      <c r="W92" s="24">
        <f>BRPL_EOD!W92-BRPL_ISGS_exbus!W92</f>
        <v>-1.0858311022701628E-2</v>
      </c>
      <c r="X92" s="24">
        <f>BRPL_EOD!X92-BRPL_ISGS_exbus!X92</f>
        <v>9.0967169439437612E-4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5.964235085684777E-4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2.5564134812157135E-3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1.0213289434091166E-4</v>
      </c>
      <c r="K93" s="24">
        <f>BRPL_EOD!K93-BRPL_ISGS_exbus!K93</f>
        <v>-2.2886566209194825E-3</v>
      </c>
      <c r="L93" s="24">
        <f>BRPL_EOD!L93-BRPL_ISGS_exbus!L93</f>
        <v>0</v>
      </c>
      <c r="M93" s="24">
        <f>BRPL_EOD!M93-BRPL_ISGS_exbus!M93</f>
        <v>4.9165208422365936E-3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-2.2160054727926592E-3</v>
      </c>
      <c r="Q93" s="24">
        <f>BRPL_EOD!Q93-BRPL_ISGS_exbus!Q93</f>
        <v>5.0722581552307133E-3</v>
      </c>
      <c r="R93" s="24">
        <f>BRPL_EOD!R93-BRPL_ISGS_exbus!R93</f>
        <v>5.0037957295394619E-3</v>
      </c>
      <c r="S93" s="24">
        <f>BRPL_EOD!S93-BRPL_ISGS_exbus!S93</f>
        <v>4.9133703148438457E-3</v>
      </c>
      <c r="T93" s="24">
        <f>BRPL_EOD!T93-BRPL_ISGS_exbus!T93</f>
        <v>-7.3430201342272738E-4</v>
      </c>
      <c r="U93" s="24">
        <f>BRPL_EOD!U93-BRPL_ISGS_exbus!U93</f>
        <v>-6.3933717508746213E-4</v>
      </c>
      <c r="V93" s="24">
        <f>BRPL_EOD!V93-BRPL_ISGS_exbus!V93</f>
        <v>3.5156950673354004E-5</v>
      </c>
      <c r="W93" s="24">
        <f>BRPL_EOD!W93-BRPL_ISGS_exbus!W93</f>
        <v>-1.0858311022701628E-2</v>
      </c>
      <c r="X93" s="24">
        <f>BRPL_EOD!X93-BRPL_ISGS_exbus!X93</f>
        <v>9.0967169439437612E-4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-2.2886566209194825E-3</v>
      </c>
      <c r="L94" s="24">
        <f>BRPL_EOD!L94-BRPL_ISGS_exbus!L94</f>
        <v>0</v>
      </c>
      <c r="M94" s="24">
        <f>BRPL_EOD!M94-BRPL_ISGS_exbus!M94</f>
        <v>4.9165208422365936E-3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-2.2160054727926592E-3</v>
      </c>
      <c r="Q94" s="24">
        <f>BRPL_EOD!Q94-BRPL_ISGS_exbus!Q94</f>
        <v>5.0722581552307133E-3</v>
      </c>
      <c r="R94" s="24">
        <f>BRPL_EOD!R94-BRPL_ISGS_exbus!R94</f>
        <v>5.0037957295394619E-3</v>
      </c>
      <c r="S94" s="24">
        <f>BRPL_EOD!S94-BRPL_ISGS_exbus!S94</f>
        <v>4.9133703148438457E-3</v>
      </c>
      <c r="T94" s="24">
        <f>BRPL_EOD!T94-BRPL_ISGS_exbus!T94</f>
        <v>-7.3430201342272738E-4</v>
      </c>
      <c r="U94" s="24">
        <f>BRPL_EOD!U94-BRPL_ISGS_exbus!U94</f>
        <v>-6.3933717508746213E-4</v>
      </c>
      <c r="V94" s="24">
        <f>BRPL_EOD!V94-BRPL_ISGS_exbus!V94</f>
        <v>3.5156950673354004E-5</v>
      </c>
      <c r="W94" s="24">
        <f>BRPL_EOD!W94-BRPL_ISGS_exbus!W94</f>
        <v>-1.0858311022701628E-2</v>
      </c>
      <c r="X94" s="24">
        <f>BRPL_EOD!X94-BRPL_ISGS_exbus!X94</f>
        <v>9.0967169439437612E-4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3.5871173063100059E-3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3.650332451286431E-3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-2.2886566209194825E-3</v>
      </c>
      <c r="L95" s="24">
        <f>BRPL_EOD!L95-BRPL_ISGS_exbus!L95</f>
        <v>0</v>
      </c>
      <c r="M95" s="24">
        <f>BRPL_EOD!M95-BRPL_ISGS_exbus!M95</f>
        <v>4.9165208422365936E-3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-2.2160054727926592E-3</v>
      </c>
      <c r="Q95" s="24">
        <f>BRPL_EOD!Q95-BRPL_ISGS_exbus!Q95</f>
        <v>5.0722581552307133E-3</v>
      </c>
      <c r="R95" s="24">
        <f>BRPL_EOD!R95-BRPL_ISGS_exbus!R95</f>
        <v>5.0037957295394619E-3</v>
      </c>
      <c r="S95" s="24">
        <f>BRPL_EOD!S95-BRPL_ISGS_exbus!S95</f>
        <v>4.9133703148438457E-3</v>
      </c>
      <c r="T95" s="24">
        <f>BRPL_EOD!T95-BRPL_ISGS_exbus!T95</f>
        <v>-7.3430201342272738E-4</v>
      </c>
      <c r="U95" s="24">
        <f>BRPL_EOD!U95-BRPL_ISGS_exbus!U95</f>
        <v>-6.3933717508746213E-4</v>
      </c>
      <c r="V95" s="24">
        <f>BRPL_EOD!V95-BRPL_ISGS_exbus!V95</f>
        <v>3.5156950673354004E-5</v>
      </c>
      <c r="W95" s="24">
        <f>BRPL_EOD!W95-BRPL_ISGS_exbus!W95</f>
        <v>-1.0858311022701628E-2</v>
      </c>
      <c r="X95" s="24">
        <f>BRPL_EOD!X95-BRPL_ISGS_exbus!X95</f>
        <v>9.0967169439437612E-4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3.5871173063100059E-3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7.0065009029605108E-3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4.0359197010388925E-3</v>
      </c>
      <c r="K96" s="24">
        <f>BRPL_EOD!K96-BRPL_ISGS_exbus!K96</f>
        <v>-2.2886566209194825E-3</v>
      </c>
      <c r="L96" s="24">
        <f>BRPL_EOD!L96-BRPL_ISGS_exbus!L96</f>
        <v>0</v>
      </c>
      <c r="M96" s="24">
        <f>BRPL_EOD!M96-BRPL_ISGS_exbus!M96</f>
        <v>4.9165208422365936E-3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-2.2160054727926592E-3</v>
      </c>
      <c r="Q96" s="24">
        <f>BRPL_EOD!Q96-BRPL_ISGS_exbus!Q96</f>
        <v>5.0722581552307133E-3</v>
      </c>
      <c r="R96" s="24">
        <f>BRPL_EOD!R96-BRPL_ISGS_exbus!R96</f>
        <v>5.0037957295394619E-3</v>
      </c>
      <c r="S96" s="24">
        <f>BRPL_EOD!S96-BRPL_ISGS_exbus!S96</f>
        <v>4.9133703148438457E-3</v>
      </c>
      <c r="T96" s="24">
        <f>BRPL_EOD!T96-BRPL_ISGS_exbus!T96</f>
        <v>-7.3430201342272738E-4</v>
      </c>
      <c r="U96" s="24">
        <f>BRPL_EOD!U96-BRPL_ISGS_exbus!U96</f>
        <v>-6.3933717508746213E-4</v>
      </c>
      <c r="V96" s="24">
        <f>BRPL_EOD!V96-BRPL_ISGS_exbus!V96</f>
        <v>3.5156950673354004E-5</v>
      </c>
      <c r="W96" s="24">
        <f>BRPL_EOD!W96-BRPL_ISGS_exbus!W96</f>
        <v>-1.0858311022701628E-2</v>
      </c>
      <c r="X96" s="24">
        <f>BRPL_EOD!X96-BRPL_ISGS_exbus!X96</f>
        <v>9.0967169439437612E-4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3.5871173063100059E-3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7.0065009029605108E-3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4.0359197010388925E-3</v>
      </c>
      <c r="K97" s="24">
        <f>BRPL_EOD!K97-BRPL_ISGS_exbus!K97</f>
        <v>-2.2886566209194825E-3</v>
      </c>
      <c r="L97" s="24">
        <f>BRPL_EOD!L97-BRPL_ISGS_exbus!L97</f>
        <v>0</v>
      </c>
      <c r="M97" s="24">
        <f>BRPL_EOD!M97-BRPL_ISGS_exbus!M97</f>
        <v>4.9165208422365936E-3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-2.2160054727926592E-3</v>
      </c>
      <c r="Q97" s="24">
        <f>BRPL_EOD!Q97-BRPL_ISGS_exbus!Q97</f>
        <v>5.0722581552307133E-3</v>
      </c>
      <c r="R97" s="24">
        <f>BRPL_EOD!R97-BRPL_ISGS_exbus!R97</f>
        <v>5.0037957295394619E-3</v>
      </c>
      <c r="S97" s="24">
        <f>BRPL_EOD!S97-BRPL_ISGS_exbus!S97</f>
        <v>4.9133703148438457E-3</v>
      </c>
      <c r="T97" s="24">
        <f>BRPL_EOD!T97-BRPL_ISGS_exbus!T97</f>
        <v>-7.3430201342272738E-4</v>
      </c>
      <c r="U97" s="24">
        <f>BRPL_EOD!U97-BRPL_ISGS_exbus!U97</f>
        <v>-6.3933717508746213E-4</v>
      </c>
      <c r="V97" s="24">
        <f>BRPL_EOD!V97-BRPL_ISGS_exbus!V97</f>
        <v>3.5156950673354004E-5</v>
      </c>
      <c r="W97" s="24">
        <f>BRPL_EOD!W97-BRPL_ISGS_exbus!W97</f>
        <v>-1.0858311022701628E-2</v>
      </c>
      <c r="X97" s="24">
        <f>BRPL_EOD!X97-BRPL_ISGS_exbus!X97</f>
        <v>9.0967169439437612E-4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3.5871173063100059E-3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7.0065009029605108E-3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4.0359197010388925E-3</v>
      </c>
      <c r="K98" s="24">
        <f>BRPL_EOD!K98-BRPL_ISGS_exbus!K98</f>
        <v>-2.2886566209194825E-3</v>
      </c>
      <c r="L98" s="24">
        <f>BRPL_EOD!L98-BRPL_ISGS_exbus!L98</f>
        <v>0</v>
      </c>
      <c r="M98" s="24">
        <f>BRPL_EOD!M98-BRPL_ISGS_exbus!M98</f>
        <v>4.9165208422365936E-3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-2.2160054727926592E-3</v>
      </c>
      <c r="Q98" s="24">
        <f>BRPL_EOD!Q98-BRPL_ISGS_exbus!Q98</f>
        <v>5.0722581552307133E-3</v>
      </c>
      <c r="R98" s="24">
        <f>BRPL_EOD!R98-BRPL_ISGS_exbus!R98</f>
        <v>5.0037957295394619E-3</v>
      </c>
      <c r="S98" s="24">
        <f>BRPL_EOD!S98-BRPL_ISGS_exbus!S98</f>
        <v>4.9133703148438457E-3</v>
      </c>
      <c r="T98" s="24">
        <f>BRPL_EOD!T98-BRPL_ISGS_exbus!T98</f>
        <v>-7.3430201342272738E-4</v>
      </c>
      <c r="U98" s="24">
        <f>BRPL_EOD!U98-BRPL_ISGS_exbus!U98</f>
        <v>-6.3933717508746213E-4</v>
      </c>
      <c r="V98" s="24">
        <f>BRPL_EOD!V98-BRPL_ISGS_exbus!V98</f>
        <v>3.5156950673354004E-5</v>
      </c>
      <c r="W98" s="24">
        <f>BRPL_EOD!W98-BRPL_ISGS_exbus!W98</f>
        <v>-1.0858311022701628E-2</v>
      </c>
      <c r="X98" s="24">
        <f>BRPL_EOD!X98-BRPL_ISGS_exbus!X98</f>
        <v>9.0967169439437612E-4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3.0645017752017889E-6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1.4870938219085916E-5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1.5056138971680788E-7</v>
      </c>
      <c r="K99" s="24">
        <f>BRPL_EOD!K99-BRPL_ISGS_exbus!K99</f>
        <v>-3.9066160995915311E-5</v>
      </c>
      <c r="L99" s="24">
        <f>BRPL_EOD!L99-BRPL_ISGS_exbus!L99</f>
        <v>-2.1643827331496723E-6</v>
      </c>
      <c r="M99" s="24">
        <f>BRPL_EOD!M99-BRPL_ISGS_exbus!M99</f>
        <v>3.8987422121827819E-5</v>
      </c>
      <c r="N99" s="24">
        <f>BRPL_EOD!N99-BRPL_ISGS_exbus!N99</f>
        <v>-2.7128755965444284E-5</v>
      </c>
      <c r="O99" s="24">
        <f>BRPL_EOD!O99-BRPL_ISGS_exbus!O99</f>
        <v>-2.4692945576054726E-5</v>
      </c>
      <c r="P99" s="24">
        <f>BRPL_EOD!P99-BRPL_ISGS_exbus!P99</f>
        <v>-3.0288469440753474E-5</v>
      </c>
      <c r="Q99" s="24">
        <f>BRPL_EOD!Q99-BRPL_ISGS_exbus!Q99</f>
        <v>6.2934518707813414E-5</v>
      </c>
      <c r="R99" s="24">
        <f>BRPL_EOD!R99-BRPL_ISGS_exbus!R99</f>
        <v>5.5946408851148544E-5</v>
      </c>
      <c r="S99" s="24">
        <f>BRPL_EOD!S99-BRPL_ISGS_exbus!S99</f>
        <v>3.030238808479635E-5</v>
      </c>
      <c r="T99" s="24">
        <f>BRPL_EOD!T99-BRPL_ISGS_exbus!T99</f>
        <v>-2.1211811353814142E-5</v>
      </c>
      <c r="U99" s="24">
        <f>BRPL_EOD!U99-BRPL_ISGS_exbus!U99</f>
        <v>-1.6111296811560649E-5</v>
      </c>
      <c r="V99" s="24">
        <f>BRPL_EOD!V99-BRPL_ISGS_exbus!V99</f>
        <v>-3.2901557689424266E-6</v>
      </c>
      <c r="W99" s="24">
        <f>BRPL_EOD!W99-BRPL_ISGS_exbus!W99</f>
        <v>-2.4907361633152991E-4</v>
      </c>
      <c r="X99" s="24">
        <f>BRPL_EOD!X99-BRPL_ISGS_exbus!X99</f>
        <v>-6.1768038250864521E-6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455.52</v>
      </c>
      <c r="C3" s="196">
        <f>PPCL_NG!P3+PPCL_Spot!P3+GT_NG!P3+GT_Spot!P3+Bawana_NG!P3+Bawana_RLNG!P3+Bawana_Spot!P3</f>
        <v>455.30328889677747</v>
      </c>
      <c r="D3" s="197">
        <f t="shared" ref="D3:D66" si="0">B3-C3</f>
        <v>0.21671110322250797</v>
      </c>
      <c r="E3" s="196">
        <f>PPCL_NG!J3+PPCL_Spot!J3+GT_NG!J3+GT_Spot!J3+Bawana_NG!J3+Bawana_RLNG!J3+Bawana_Spot!J3</f>
        <v>111.99000000000001</v>
      </c>
      <c r="F3" s="196">
        <f>PPCL_NG!Q3+PPCL_Spot!Q3+GT_NG!Q3+GT_Spot!Q3+Bawana_NG!Q3+Bawana_RLNG!Q3+Bawana_Spot!Q3</f>
        <v>111.84927163052052</v>
      </c>
      <c r="G3" s="197">
        <f t="shared" ref="G3:G66" si="1">E3-F3</f>
        <v>0.14072836947948986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112.47</v>
      </c>
      <c r="L3" s="196">
        <f>PPCL_NG!S3+PPCL_Spot!S3+GT_NG!S3+GT_Spot!S3+Bawana_NG!S3+Bawana_RLNG!S3+Bawana_Spot!S3</f>
        <v>112.43319319144743</v>
      </c>
      <c r="M3" s="197">
        <f t="shared" ref="M3:M66" si="3">K3-L3</f>
        <v>3.6806808552569237E-2</v>
      </c>
      <c r="N3" s="196">
        <f>PPCL_NG!M3+PPCL_Spot!M3+GT_NG!M3+GT_Spot!M3+Bawana_NG!M3+Bawana_RLNG!M3+Bawana_Spot!M3</f>
        <v>137.20999999999998</v>
      </c>
      <c r="O3" s="196">
        <f>PPCL_NG!T3+PPCL_Spot!T3+GT_NG!T3+GT_Spot!T3+Bawana_NG!T3+Bawana_RLNG!T3+Bawana_Spot!T3</f>
        <v>136.99947439734382</v>
      </c>
      <c r="P3" s="197">
        <f t="shared" ref="P3:P66" si="4">N3-O3</f>
        <v>0.21052560265616194</v>
      </c>
      <c r="Q3" s="197">
        <f>D3+G3+J3+M3+P3</f>
        <v>0.60499999999994358</v>
      </c>
    </row>
    <row r="4" spans="1:17">
      <c r="A4" s="33" t="s">
        <v>46</v>
      </c>
      <c r="B4" s="196">
        <f>PPCL_NG!I4+PPCL_Spot!I4+GT_NG!I4+GT_Spot!I4+Bawana_NG!I4+Bawana_RLNG!I4+Bawana_Spot!I4</f>
        <v>455.52</v>
      </c>
      <c r="C4" s="196">
        <f>PPCL_NG!P4+PPCL_Spot!P4+GT_NG!P4+GT_Spot!P4+Bawana_NG!P4+Bawana_RLNG!P4+Bawana_Spot!P4</f>
        <v>455.65550341922398</v>
      </c>
      <c r="D4" s="197">
        <f t="shared" si="0"/>
        <v>-0.13550341922399411</v>
      </c>
      <c r="E4" s="196">
        <f>PPCL_NG!J4+PPCL_Spot!J4+GT_NG!J4+GT_Spot!J4+Bawana_NG!J4+Bawana_RLNG!J4+Bawana_Spot!J4</f>
        <v>111.99000000000001</v>
      </c>
      <c r="F4" s="196">
        <f>PPCL_NG!Q4+PPCL_Spot!Q4+GT_NG!Q4+GT_Spot!Q4+Bawana_NG!Q4+Bawana_RLNG!Q4+Bawana_Spot!Q4</f>
        <v>112.08398088029455</v>
      </c>
      <c r="G4" s="197">
        <f t="shared" si="1"/>
        <v>-9.3980880294537883E-2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112.47</v>
      </c>
      <c r="L4" s="196">
        <f>PPCL_NG!S4+PPCL_Spot!S4+GT_NG!S4+GT_Spot!S4+Bawana_NG!S4+Bawana_RLNG!S4+Bawana_Spot!S4</f>
        <v>112.49405489678036</v>
      </c>
      <c r="M4" s="197">
        <f t="shared" si="3"/>
        <v>-2.4054896780356216E-2</v>
      </c>
      <c r="N4" s="196">
        <f>PPCL_NG!M4+PPCL_Spot!M4+GT_NG!M4+GT_Spot!M4+Bawana_NG!M4+Bawana_RLNG!M4+Bawana_Spot!M4</f>
        <v>137.20999999999998</v>
      </c>
      <c r="O4" s="196">
        <f>PPCL_NG!T4+PPCL_Spot!T4+GT_NG!T4+GT_Spot!T4+Bawana_NG!T4+Bawana_RLNG!T4+Bawana_Spot!T4</f>
        <v>137.35168891979035</v>
      </c>
      <c r="P4" s="197">
        <f t="shared" si="4"/>
        <v>-0.14168891979036857</v>
      </c>
      <c r="Q4" s="197">
        <f t="shared" ref="Q4:Q67" si="5">D4+G4+J4+M4+P4</f>
        <v>-0.39500000000004221</v>
      </c>
    </row>
    <row r="5" spans="1:17">
      <c r="A5" s="33" t="s">
        <v>47</v>
      </c>
      <c r="B5" s="196">
        <f>PPCL_NG!I5+PPCL_Spot!I5+GT_NG!I5+GT_Spot!I5+Bawana_NG!I5+Bawana_RLNG!I5+Bawana_Spot!I5</f>
        <v>455.52</v>
      </c>
      <c r="C5" s="196">
        <f>PPCL_NG!P5+PPCL_Spot!P5+GT_NG!P5+GT_Spot!P5+Bawana_NG!P5+Bawana_RLNG!P5+Bawana_Spot!P5</f>
        <v>455.65550341922398</v>
      </c>
      <c r="D5" s="197">
        <f t="shared" si="0"/>
        <v>-0.13550341922399411</v>
      </c>
      <c r="E5" s="196">
        <f>PPCL_NG!J5+PPCL_Spot!J5+GT_NG!J5+GT_Spot!J5+Bawana_NG!J5+Bawana_RLNG!J5+Bawana_Spot!J5</f>
        <v>111.99000000000001</v>
      </c>
      <c r="F5" s="196">
        <f>PPCL_NG!Q5+PPCL_Spot!Q5+GT_NG!Q5+GT_Spot!Q5+Bawana_NG!Q5+Bawana_RLNG!Q5+Bawana_Spot!Q5</f>
        <v>112.08398088029455</v>
      </c>
      <c r="G5" s="197">
        <f t="shared" si="1"/>
        <v>-9.3980880294537883E-2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112.47</v>
      </c>
      <c r="L5" s="196">
        <f>PPCL_NG!S5+PPCL_Spot!S5+GT_NG!S5+GT_Spot!S5+Bawana_NG!S5+Bawana_RLNG!S5+Bawana_Spot!S5</f>
        <v>112.49405489678036</v>
      </c>
      <c r="M5" s="197">
        <f t="shared" si="3"/>
        <v>-2.4054896780356216E-2</v>
      </c>
      <c r="N5" s="196">
        <f>PPCL_NG!M5+PPCL_Spot!M5+GT_NG!M5+GT_Spot!M5+Bawana_NG!M5+Bawana_RLNG!M5+Bawana_Spot!M5</f>
        <v>137.20999999999998</v>
      </c>
      <c r="O5" s="196">
        <f>PPCL_NG!T5+PPCL_Spot!T5+GT_NG!T5+GT_Spot!T5+Bawana_NG!T5+Bawana_RLNG!T5+Bawana_Spot!T5</f>
        <v>137.35168891979035</v>
      </c>
      <c r="P5" s="197">
        <f t="shared" si="4"/>
        <v>-0.14168891979036857</v>
      </c>
      <c r="Q5" s="197">
        <f t="shared" si="5"/>
        <v>-0.39500000000004221</v>
      </c>
    </row>
    <row r="6" spans="1:17">
      <c r="A6" s="33" t="s">
        <v>48</v>
      </c>
      <c r="B6" s="196">
        <f>PPCL_NG!I6+PPCL_Spot!I6+GT_NG!I6+GT_Spot!I6+Bawana_NG!I6+Bawana_RLNG!I6+Bawana_Spot!I6</f>
        <v>455.52</v>
      </c>
      <c r="C6" s="196">
        <f>PPCL_NG!P6+PPCL_Spot!P6+GT_NG!P6+GT_Spot!P6+Bawana_NG!P6+Bawana_RLNG!P6+Bawana_Spot!P6</f>
        <v>455.65550341922398</v>
      </c>
      <c r="D6" s="197">
        <f t="shared" si="0"/>
        <v>-0.13550341922399411</v>
      </c>
      <c r="E6" s="196">
        <f>PPCL_NG!J6+PPCL_Spot!J6+GT_NG!J6+GT_Spot!J6+Bawana_NG!J6+Bawana_RLNG!J6+Bawana_Spot!J6</f>
        <v>111.99000000000001</v>
      </c>
      <c r="F6" s="196">
        <f>PPCL_NG!Q6+PPCL_Spot!Q6+GT_NG!Q6+GT_Spot!Q6+Bawana_NG!Q6+Bawana_RLNG!Q6+Bawana_Spot!Q6</f>
        <v>112.08398088029455</v>
      </c>
      <c r="G6" s="197">
        <f t="shared" si="1"/>
        <v>-9.3980880294537883E-2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112.47</v>
      </c>
      <c r="L6" s="196">
        <f>PPCL_NG!S6+PPCL_Spot!S6+GT_NG!S6+GT_Spot!S6+Bawana_NG!S6+Bawana_RLNG!S6+Bawana_Spot!S6</f>
        <v>112.49405489678036</v>
      </c>
      <c r="M6" s="197">
        <f t="shared" si="3"/>
        <v>-2.4054896780356216E-2</v>
      </c>
      <c r="N6" s="196">
        <f>PPCL_NG!M6+PPCL_Spot!M6+GT_NG!M6+GT_Spot!M6+Bawana_NG!M6+Bawana_RLNG!M6+Bawana_Spot!M6</f>
        <v>137.20999999999998</v>
      </c>
      <c r="O6" s="196">
        <f>PPCL_NG!T6+PPCL_Spot!T6+GT_NG!T6+GT_Spot!T6+Bawana_NG!T6+Bawana_RLNG!T6+Bawana_Spot!T6</f>
        <v>137.35168891979035</v>
      </c>
      <c r="P6" s="197">
        <f t="shared" si="4"/>
        <v>-0.14168891979036857</v>
      </c>
      <c r="Q6" s="197">
        <f t="shared" si="5"/>
        <v>-0.39500000000004221</v>
      </c>
    </row>
    <row r="7" spans="1:17">
      <c r="A7" s="33" t="s">
        <v>49</v>
      </c>
      <c r="B7" s="196">
        <f>PPCL_NG!I7+PPCL_Spot!I7+GT_NG!I7+GT_Spot!I7+Bawana_NG!I7+Bawana_RLNG!I7+Bawana_Spot!I7</f>
        <v>455.52</v>
      </c>
      <c r="C7" s="196">
        <f>PPCL_NG!P7+PPCL_Spot!P7+GT_NG!P7+GT_Spot!P7+Bawana_NG!P7+Bawana_RLNG!P7+Bawana_Spot!P7</f>
        <v>455.65550341922398</v>
      </c>
      <c r="D7" s="197">
        <f t="shared" si="0"/>
        <v>-0.13550341922399411</v>
      </c>
      <c r="E7" s="196">
        <f>PPCL_NG!J7+PPCL_Spot!J7+GT_NG!J7+GT_Spot!J7+Bawana_NG!J7+Bawana_RLNG!J7+Bawana_Spot!J7</f>
        <v>111.99000000000001</v>
      </c>
      <c r="F7" s="196">
        <f>PPCL_NG!Q7+PPCL_Spot!Q7+GT_NG!Q7+GT_Spot!Q7+Bawana_NG!Q7+Bawana_RLNG!Q7+Bawana_Spot!Q7</f>
        <v>112.08398088029455</v>
      </c>
      <c r="G7" s="197">
        <f t="shared" si="1"/>
        <v>-9.3980880294537883E-2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112.47</v>
      </c>
      <c r="L7" s="196">
        <f>PPCL_NG!S7+PPCL_Spot!S7+GT_NG!S7+GT_Spot!S7+Bawana_NG!S7+Bawana_RLNG!S7+Bawana_Spot!S7</f>
        <v>112.49405489678036</v>
      </c>
      <c r="M7" s="197">
        <f t="shared" si="3"/>
        <v>-2.4054896780356216E-2</v>
      </c>
      <c r="N7" s="196">
        <f>PPCL_NG!M7+PPCL_Spot!M7+GT_NG!M7+GT_Spot!M7+Bawana_NG!M7+Bawana_RLNG!M7+Bawana_Spot!M7</f>
        <v>137.20999999999998</v>
      </c>
      <c r="O7" s="196">
        <f>PPCL_NG!T7+PPCL_Spot!T7+GT_NG!T7+GT_Spot!T7+Bawana_NG!T7+Bawana_RLNG!T7+Bawana_Spot!T7</f>
        <v>137.35168891979035</v>
      </c>
      <c r="P7" s="197">
        <f t="shared" si="4"/>
        <v>-0.14168891979036857</v>
      </c>
      <c r="Q7" s="197">
        <f t="shared" si="5"/>
        <v>-0.39500000000004221</v>
      </c>
    </row>
    <row r="8" spans="1:17">
      <c r="A8" s="33" t="s">
        <v>50</v>
      </c>
      <c r="B8" s="196">
        <f>PPCL_NG!I8+PPCL_Spot!I8+GT_NG!I8+GT_Spot!I8+Bawana_NG!I8+Bawana_RLNG!I8+Bawana_Spot!I8</f>
        <v>455.52</v>
      </c>
      <c r="C8" s="196">
        <f>PPCL_NG!P8+PPCL_Spot!P8+GT_NG!P8+GT_Spot!P8+Bawana_NG!P8+Bawana_RLNG!P8+Bawana_Spot!P8</f>
        <v>455.65550341922398</v>
      </c>
      <c r="D8" s="197">
        <f t="shared" si="0"/>
        <v>-0.13550341922399411</v>
      </c>
      <c r="E8" s="196">
        <f>PPCL_NG!J8+PPCL_Spot!J8+GT_NG!J8+GT_Spot!J8+Bawana_NG!J8+Bawana_RLNG!J8+Bawana_Spot!J8</f>
        <v>111.99000000000001</v>
      </c>
      <c r="F8" s="196">
        <f>PPCL_NG!Q8+PPCL_Spot!Q8+GT_NG!Q8+GT_Spot!Q8+Bawana_NG!Q8+Bawana_RLNG!Q8+Bawana_Spot!Q8</f>
        <v>112.08398088029455</v>
      </c>
      <c r="G8" s="197">
        <f t="shared" si="1"/>
        <v>-9.3980880294537883E-2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112.47</v>
      </c>
      <c r="L8" s="196">
        <f>PPCL_NG!S8+PPCL_Spot!S8+GT_NG!S8+GT_Spot!S8+Bawana_NG!S8+Bawana_RLNG!S8+Bawana_Spot!S8</f>
        <v>112.49405489678036</v>
      </c>
      <c r="M8" s="197">
        <f t="shared" si="3"/>
        <v>-2.4054896780356216E-2</v>
      </c>
      <c r="N8" s="196">
        <f>PPCL_NG!M8+PPCL_Spot!M8+GT_NG!M8+GT_Spot!M8+Bawana_NG!M8+Bawana_RLNG!M8+Bawana_Spot!M8</f>
        <v>137.20999999999998</v>
      </c>
      <c r="O8" s="196">
        <f>PPCL_NG!T8+PPCL_Spot!T8+GT_NG!T8+GT_Spot!T8+Bawana_NG!T8+Bawana_RLNG!T8+Bawana_Spot!T8</f>
        <v>137.35168891979035</v>
      </c>
      <c r="P8" s="197">
        <f t="shared" si="4"/>
        <v>-0.14168891979036857</v>
      </c>
      <c r="Q8" s="197">
        <f t="shared" si="5"/>
        <v>-0.39500000000004221</v>
      </c>
    </row>
    <row r="9" spans="1:17">
      <c r="A9" s="33" t="s">
        <v>51</v>
      </c>
      <c r="B9" s="196">
        <f>PPCL_NG!I9+PPCL_Spot!I9+GT_NG!I9+GT_Spot!I9+Bawana_NG!I9+Bawana_RLNG!I9+Bawana_Spot!I9</f>
        <v>455.13</v>
      </c>
      <c r="C9" s="196">
        <f>PPCL_NG!P9+PPCL_Spot!P9+GT_NG!P9+GT_Spot!P9+Bawana_NG!P9+Bawana_RLNG!P9+Bawana_Spot!P9</f>
        <v>455.26550341922399</v>
      </c>
      <c r="D9" s="197">
        <f t="shared" si="0"/>
        <v>-0.13550341922399411</v>
      </c>
      <c r="E9" s="196">
        <f>PPCL_NG!J9+PPCL_Spot!J9+GT_NG!J9+GT_Spot!J9+Bawana_NG!J9+Bawana_RLNG!J9+Bawana_Spot!J9</f>
        <v>156.99</v>
      </c>
      <c r="F9" s="196">
        <f>PPCL_NG!Q9+PPCL_Spot!Q9+GT_NG!Q9+GT_Spot!Q9+Bawana_NG!Q9+Bawana_RLNG!Q9+Bawana_Spot!Q9</f>
        <v>157.08398088029452</v>
      </c>
      <c r="G9" s="197">
        <f t="shared" si="1"/>
        <v>-9.3980880294509461E-2</v>
      </c>
      <c r="H9" s="196">
        <f>PPCL_NG!K9+PPCL_Spot!K9+GT_NG!K9+GT_Spot!K9+Bawana_NG!K9+Bawana_RLNG!K9+Bawana_Spot!K9</f>
        <v>21.84</v>
      </c>
      <c r="I9" s="196">
        <f>PPCL_NG!R9+PPCL_Spot!R9+GT_NG!R9+GT_Spot!R9+Bawana_NG!R9+Bawana_RLNG!R9+Bawana_Spot!R9</f>
        <v>21.839771883910785</v>
      </c>
      <c r="J9" s="197">
        <f t="shared" si="2"/>
        <v>2.281160892145806E-4</v>
      </c>
      <c r="K9" s="196">
        <f>PPCL_NG!L9+PPCL_Spot!L9+GT_NG!L9+GT_Spot!L9+Bawana_NG!L9+Bawana_RLNG!L9+Bawana_Spot!L9</f>
        <v>69.510000000000005</v>
      </c>
      <c r="L9" s="196">
        <f>PPCL_NG!S9+PPCL_Spot!S9+GT_NG!S9+GT_Spot!S9+Bawana_NG!S9+Bawana_RLNG!S9+Bawana_Spot!S9</f>
        <v>69.534054896780347</v>
      </c>
      <c r="M9" s="197">
        <f t="shared" si="3"/>
        <v>-2.4054896780342006E-2</v>
      </c>
      <c r="N9" s="196">
        <f>PPCL_NG!M9+PPCL_Spot!M9+GT_NG!M9+GT_Spot!M9+Bawana_NG!M9+Bawana_RLNG!M9+Bawana_Spot!M9</f>
        <v>137.20999999999998</v>
      </c>
      <c r="O9" s="196">
        <f>PPCL_NG!T9+PPCL_Spot!T9+GT_NG!T9+GT_Spot!T9+Bawana_NG!T9+Bawana_RLNG!T9+Bawana_Spot!T9</f>
        <v>137.35168891979035</v>
      </c>
      <c r="P9" s="197">
        <f t="shared" si="4"/>
        <v>-0.14168891979036857</v>
      </c>
      <c r="Q9" s="197">
        <f t="shared" si="5"/>
        <v>-0.39499999999999957</v>
      </c>
    </row>
    <row r="10" spans="1:17">
      <c r="A10" s="33" t="s">
        <v>52</v>
      </c>
      <c r="B10" s="196">
        <f>PPCL_NG!I10+PPCL_Spot!I10+GT_NG!I10+GT_Spot!I10+Bawana_NG!I10+Bawana_RLNG!I10+Bawana_Spot!I10</f>
        <v>455.52</v>
      </c>
      <c r="C10" s="196">
        <f>PPCL_NG!P10+PPCL_Spot!P10+GT_NG!P10+GT_Spot!P10+Bawana_NG!P10+Bawana_RLNG!P10+Bawana_Spot!P10</f>
        <v>455.65550341922398</v>
      </c>
      <c r="D10" s="197">
        <f t="shared" si="0"/>
        <v>-0.13550341922399411</v>
      </c>
      <c r="E10" s="196">
        <f>PPCL_NG!J10+PPCL_Spot!J10+GT_NG!J10+GT_Spot!J10+Bawana_NG!J10+Bawana_RLNG!J10+Bawana_Spot!J10</f>
        <v>111.99000000000001</v>
      </c>
      <c r="F10" s="196">
        <f>PPCL_NG!Q10+PPCL_Spot!Q10+GT_NG!Q10+GT_Spot!Q10+Bawana_NG!Q10+Bawana_RLNG!Q10+Bawana_Spot!Q10</f>
        <v>112.08398088029455</v>
      </c>
      <c r="G10" s="197">
        <f t="shared" si="1"/>
        <v>-9.3980880294537883E-2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112.47</v>
      </c>
      <c r="L10" s="196">
        <f>PPCL_NG!S10+PPCL_Spot!S10+GT_NG!S10+GT_Spot!S10+Bawana_NG!S10+Bawana_RLNG!S10+Bawana_Spot!S10</f>
        <v>112.49405489678036</v>
      </c>
      <c r="M10" s="197">
        <f t="shared" si="3"/>
        <v>-2.4054896780356216E-2</v>
      </c>
      <c r="N10" s="196">
        <f>PPCL_NG!M10+PPCL_Spot!M10+GT_NG!M10+GT_Spot!M10+Bawana_NG!M10+Bawana_RLNG!M10+Bawana_Spot!M10</f>
        <v>137.20999999999998</v>
      </c>
      <c r="O10" s="196">
        <f>PPCL_NG!T10+PPCL_Spot!T10+GT_NG!T10+GT_Spot!T10+Bawana_NG!T10+Bawana_RLNG!T10+Bawana_Spot!T10</f>
        <v>137.35168891979035</v>
      </c>
      <c r="P10" s="197">
        <f t="shared" si="4"/>
        <v>-0.14168891979036857</v>
      </c>
      <c r="Q10" s="197">
        <f t="shared" si="5"/>
        <v>-0.39500000000004221</v>
      </c>
    </row>
    <row r="11" spans="1:17">
      <c r="A11" s="33" t="s">
        <v>53</v>
      </c>
      <c r="B11" s="196">
        <f>PPCL_NG!I11+PPCL_Spot!I11+GT_NG!I11+GT_Spot!I11+Bawana_NG!I11+Bawana_RLNG!I11+Bawana_Spot!I11</f>
        <v>363.25</v>
      </c>
      <c r="C11" s="196">
        <f>PPCL_NG!P11+PPCL_Spot!P11+GT_NG!P11+GT_Spot!P11+Bawana_NG!P11+Bawana_RLNG!P11+Bawana_Spot!P11</f>
        <v>363.39440795420307</v>
      </c>
      <c r="D11" s="197">
        <f t="shared" si="0"/>
        <v>-0.14440795420307495</v>
      </c>
      <c r="E11" s="196">
        <f>PPCL_NG!J11+PPCL_Spot!J11+GT_NG!J11+GT_Spot!J11+Bawana_NG!J11+Bawana_RLNG!J11+Bawana_Spot!J11</f>
        <v>136.99</v>
      </c>
      <c r="F11" s="196">
        <f>PPCL_NG!Q11+PPCL_Spot!Q11+GT_NG!Q11+GT_Spot!Q11+Bawana_NG!Q11+Bawana_RLNG!Q11+Bawana_Spot!Q11</f>
        <v>137.08623079240735</v>
      </c>
      <c r="G11" s="197">
        <f t="shared" si="1"/>
        <v>-9.6230792407340005E-2</v>
      </c>
      <c r="H11" s="196">
        <f>PPCL_NG!K11+PPCL_Spot!K11+GT_NG!K11+GT_Spot!K11+Bawana_NG!K11+Bawana_RLNG!K11+Bawana_Spot!K11</f>
        <v>21.84</v>
      </c>
      <c r="I11" s="196">
        <f>PPCL_NG!R11+PPCL_Spot!R11+GT_NG!R11+GT_Spot!R11+Bawana_NG!R11+Bawana_RLNG!R11+Bawana_Spot!R11</f>
        <v>21.84</v>
      </c>
      <c r="J11" s="197">
        <f t="shared" si="2"/>
        <v>0</v>
      </c>
      <c r="K11" s="196">
        <f>PPCL_NG!L11+PPCL_Spot!L11+GT_NG!L11+GT_Spot!L11+Bawana_NG!L11+Bawana_RLNG!L11+Bawana_Spot!L11</f>
        <v>89.509999999999991</v>
      </c>
      <c r="L11" s="196">
        <f>PPCL_NG!S11+PPCL_Spot!S11+GT_NG!S11+GT_Spot!S11+Bawana_NG!S11+Bawana_RLNG!S11+Bawana_Spot!S11</f>
        <v>89.534953299186498</v>
      </c>
      <c r="M11" s="197">
        <f t="shared" si="3"/>
        <v>-2.4953299186506683E-2</v>
      </c>
      <c r="N11" s="196">
        <f>PPCL_NG!M11+PPCL_Spot!M11+GT_NG!M11+GT_Spot!M11+Bawana_NG!M11+Bawana_RLNG!M11+Bawana_Spot!M11</f>
        <v>117.6</v>
      </c>
      <c r="O11" s="196">
        <f>PPCL_NG!T11+PPCL_Spot!T11+GT_NG!T11+GT_Spot!T11+Bawana_NG!T11+Bawana_RLNG!T11+Bawana_Spot!T11</f>
        <v>117.74440795420307</v>
      </c>
      <c r="P11" s="197">
        <f t="shared" si="4"/>
        <v>-0.14440795420307495</v>
      </c>
      <c r="Q11" s="197">
        <f t="shared" si="5"/>
        <v>-0.40999999999999659</v>
      </c>
    </row>
    <row r="12" spans="1:17">
      <c r="A12" s="33" t="s">
        <v>54</v>
      </c>
      <c r="B12" s="196">
        <f>PPCL_NG!I12+PPCL_Spot!I12+GT_NG!I12+GT_Spot!I12+Bawana_NG!I12+Bawana_RLNG!I12+Bawana_Spot!I12</f>
        <v>363.64</v>
      </c>
      <c r="C12" s="196">
        <f>PPCL_NG!P12+PPCL_Spot!P12+GT_NG!P12+GT_Spot!P12+Bawana_NG!P12+Bawana_RLNG!P12+Bawana_Spot!P12</f>
        <v>363.78440795420306</v>
      </c>
      <c r="D12" s="197">
        <f t="shared" si="0"/>
        <v>-0.14440795420307495</v>
      </c>
      <c r="E12" s="196">
        <f>PPCL_NG!J12+PPCL_Spot!J12+GT_NG!J12+GT_Spot!J12+Bawana_NG!J12+Bawana_RLNG!J12+Bawana_Spot!J12</f>
        <v>111.99000000000001</v>
      </c>
      <c r="F12" s="196">
        <f>PPCL_NG!Q12+PPCL_Spot!Q12+GT_NG!Q12+GT_Spot!Q12+Bawana_NG!Q12+Bawana_RLNG!Q12+Bawana_Spot!Q12</f>
        <v>112.08623079240735</v>
      </c>
      <c r="G12" s="197">
        <f t="shared" si="1"/>
        <v>-9.6230792407340005E-2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23.49</v>
      </c>
      <c r="J12" s="197">
        <f t="shared" si="2"/>
        <v>0</v>
      </c>
      <c r="K12" s="196">
        <f>PPCL_NG!L12+PPCL_Spot!L12+GT_NG!L12+GT_Spot!L12+Bawana_NG!L12+Bawana_RLNG!L12+Bawana_Spot!L12</f>
        <v>112.47</v>
      </c>
      <c r="L12" s="196">
        <f>PPCL_NG!S12+PPCL_Spot!S12+GT_NG!S12+GT_Spot!S12+Bawana_NG!S12+Bawana_RLNG!S12+Bawana_Spot!S12</f>
        <v>112.49495329918651</v>
      </c>
      <c r="M12" s="197">
        <f t="shared" si="3"/>
        <v>-2.4953299186506683E-2</v>
      </c>
      <c r="N12" s="196">
        <f>PPCL_NG!M12+PPCL_Spot!M12+GT_NG!M12+GT_Spot!M12+Bawana_NG!M12+Bawana_RLNG!M12+Bawana_Spot!M12</f>
        <v>117.6</v>
      </c>
      <c r="O12" s="196">
        <f>PPCL_NG!T12+PPCL_Spot!T12+GT_NG!T12+GT_Spot!T12+Bawana_NG!T12+Bawana_RLNG!T12+Bawana_Spot!T12</f>
        <v>117.74440795420307</v>
      </c>
      <c r="P12" s="197">
        <f t="shared" si="4"/>
        <v>-0.14440795420307495</v>
      </c>
      <c r="Q12" s="197">
        <f t="shared" si="5"/>
        <v>-0.40999999999999659</v>
      </c>
    </row>
    <row r="13" spans="1:17">
      <c r="A13" s="33" t="s">
        <v>55</v>
      </c>
      <c r="B13" s="196">
        <f>PPCL_NG!I13+PPCL_Spot!I13+GT_NG!I13+GT_Spot!I13+Bawana_NG!I13+Bawana_RLNG!I13+Bawana_Spot!I13</f>
        <v>363.64</v>
      </c>
      <c r="C13" s="196">
        <f>PPCL_NG!P13+PPCL_Spot!P13+GT_NG!P13+GT_Spot!P13+Bawana_NG!P13+Bawana_RLNG!P13+Bawana_Spot!P13</f>
        <v>363.78440795420306</v>
      </c>
      <c r="D13" s="197">
        <f t="shared" si="0"/>
        <v>-0.14440795420307495</v>
      </c>
      <c r="E13" s="196">
        <f>PPCL_NG!J13+PPCL_Spot!J13+GT_NG!J13+GT_Spot!J13+Bawana_NG!J13+Bawana_RLNG!J13+Bawana_Spot!J13</f>
        <v>111.99000000000001</v>
      </c>
      <c r="F13" s="196">
        <f>PPCL_NG!Q13+PPCL_Spot!Q13+GT_NG!Q13+GT_Spot!Q13+Bawana_NG!Q13+Bawana_RLNG!Q13+Bawana_Spot!Q13</f>
        <v>112.08623079240735</v>
      </c>
      <c r="G13" s="197">
        <f t="shared" si="1"/>
        <v>-9.6230792407340005E-2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23.49</v>
      </c>
      <c r="J13" s="197">
        <f t="shared" si="2"/>
        <v>0</v>
      </c>
      <c r="K13" s="196">
        <f>PPCL_NG!L13+PPCL_Spot!L13+GT_NG!L13+GT_Spot!L13+Bawana_NG!L13+Bawana_RLNG!L13+Bawana_Spot!L13</f>
        <v>112.47</v>
      </c>
      <c r="L13" s="196">
        <f>PPCL_NG!S13+PPCL_Spot!S13+GT_NG!S13+GT_Spot!S13+Bawana_NG!S13+Bawana_RLNG!S13+Bawana_Spot!S13</f>
        <v>112.49495329918651</v>
      </c>
      <c r="M13" s="197">
        <f t="shared" si="3"/>
        <v>-2.4953299186506683E-2</v>
      </c>
      <c r="N13" s="196">
        <f>PPCL_NG!M13+PPCL_Spot!M13+GT_NG!M13+GT_Spot!M13+Bawana_NG!M13+Bawana_RLNG!M13+Bawana_Spot!M13</f>
        <v>117.6</v>
      </c>
      <c r="O13" s="196">
        <f>PPCL_NG!T13+PPCL_Spot!T13+GT_NG!T13+GT_Spot!T13+Bawana_NG!T13+Bawana_RLNG!T13+Bawana_Spot!T13</f>
        <v>117.74440795420307</v>
      </c>
      <c r="P13" s="197">
        <f t="shared" si="4"/>
        <v>-0.14440795420307495</v>
      </c>
      <c r="Q13" s="197">
        <f t="shared" si="5"/>
        <v>-0.40999999999999659</v>
      </c>
    </row>
    <row r="14" spans="1:17">
      <c r="A14" s="33" t="s">
        <v>56</v>
      </c>
      <c r="B14" s="196">
        <f>PPCL_NG!I14+PPCL_Spot!I14+GT_NG!I14+GT_Spot!I14+Bawana_NG!I14+Bawana_RLNG!I14+Bawana_Spot!I14</f>
        <v>363.64</v>
      </c>
      <c r="C14" s="196">
        <f>PPCL_NG!P14+PPCL_Spot!P14+GT_NG!P14+GT_Spot!P14+Bawana_NG!P14+Bawana_RLNG!P14+Bawana_Spot!P14</f>
        <v>363.78440795420306</v>
      </c>
      <c r="D14" s="197">
        <f t="shared" si="0"/>
        <v>-0.14440795420307495</v>
      </c>
      <c r="E14" s="196">
        <f>PPCL_NG!J14+PPCL_Spot!J14+GT_NG!J14+GT_Spot!J14+Bawana_NG!J14+Bawana_RLNG!J14+Bawana_Spot!J14</f>
        <v>111.99000000000001</v>
      </c>
      <c r="F14" s="196">
        <f>PPCL_NG!Q14+PPCL_Spot!Q14+GT_NG!Q14+GT_Spot!Q14+Bawana_NG!Q14+Bawana_RLNG!Q14+Bawana_Spot!Q14</f>
        <v>112.08623079240735</v>
      </c>
      <c r="G14" s="197">
        <f t="shared" si="1"/>
        <v>-9.6230792407340005E-2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23.49</v>
      </c>
      <c r="J14" s="197">
        <f t="shared" si="2"/>
        <v>0</v>
      </c>
      <c r="K14" s="196">
        <f>PPCL_NG!L14+PPCL_Spot!L14+GT_NG!L14+GT_Spot!L14+Bawana_NG!L14+Bawana_RLNG!L14+Bawana_Spot!L14</f>
        <v>112.47</v>
      </c>
      <c r="L14" s="196">
        <f>PPCL_NG!S14+PPCL_Spot!S14+GT_NG!S14+GT_Spot!S14+Bawana_NG!S14+Bawana_RLNG!S14+Bawana_Spot!S14</f>
        <v>112.49495329918651</v>
      </c>
      <c r="M14" s="197">
        <f t="shared" si="3"/>
        <v>-2.4953299186506683E-2</v>
      </c>
      <c r="N14" s="196">
        <f>PPCL_NG!M14+PPCL_Spot!M14+GT_NG!M14+GT_Spot!M14+Bawana_NG!M14+Bawana_RLNG!M14+Bawana_Spot!M14</f>
        <v>117.6</v>
      </c>
      <c r="O14" s="196">
        <f>PPCL_NG!T14+PPCL_Spot!T14+GT_NG!T14+GT_Spot!T14+Bawana_NG!T14+Bawana_RLNG!T14+Bawana_Spot!T14</f>
        <v>117.74440795420307</v>
      </c>
      <c r="P14" s="197">
        <f t="shared" si="4"/>
        <v>-0.14440795420307495</v>
      </c>
      <c r="Q14" s="197">
        <f t="shared" si="5"/>
        <v>-0.40999999999999659</v>
      </c>
    </row>
    <row r="15" spans="1:17">
      <c r="A15" s="33" t="s">
        <v>57</v>
      </c>
      <c r="B15" s="196">
        <f>PPCL_NG!I15+PPCL_Spot!I15+GT_NG!I15+GT_Spot!I15+Bawana_NG!I15+Bawana_RLNG!I15+Bawana_Spot!I15</f>
        <v>376.25</v>
      </c>
      <c r="C15" s="196">
        <f>PPCL_NG!P15+PPCL_Spot!P15+GT_NG!P15+GT_Spot!P15+Bawana_NG!P15+Bawana_RLNG!P15+Bawana_Spot!P15</f>
        <v>376.39440795420307</v>
      </c>
      <c r="D15" s="197">
        <f t="shared" si="0"/>
        <v>-0.14440795420307495</v>
      </c>
      <c r="E15" s="196">
        <f>PPCL_NG!J15+PPCL_Spot!J15+GT_NG!J15+GT_Spot!J15+Bawana_NG!J15+Bawana_RLNG!J15+Bawana_Spot!J15</f>
        <v>156.99</v>
      </c>
      <c r="F15" s="196">
        <f>PPCL_NG!Q15+PPCL_Spot!Q15+GT_NG!Q15+GT_Spot!Q15+Bawana_NG!Q15+Bawana_RLNG!Q15+Bawana_Spot!Q15</f>
        <v>157.08623079240735</v>
      </c>
      <c r="G15" s="197">
        <f t="shared" si="1"/>
        <v>-9.6230792407340005E-2</v>
      </c>
      <c r="H15" s="196">
        <f>PPCL_NG!K15+PPCL_Spot!K15+GT_NG!K15+GT_Spot!K15+Bawana_NG!K15+Bawana_RLNG!K15+Bawana_Spot!K15</f>
        <v>21.84</v>
      </c>
      <c r="I15" s="196">
        <f>PPCL_NG!R15+PPCL_Spot!R15+GT_NG!R15+GT_Spot!R15+Bawana_NG!R15+Bawana_RLNG!R15+Bawana_Spot!R15</f>
        <v>21.84</v>
      </c>
      <c r="J15" s="197">
        <f t="shared" si="2"/>
        <v>0</v>
      </c>
      <c r="K15" s="196">
        <f>PPCL_NG!L15+PPCL_Spot!L15+GT_NG!L15+GT_Spot!L15+Bawana_NG!L15+Bawana_RLNG!L15+Bawana_Spot!L15</f>
        <v>56.510000000000005</v>
      </c>
      <c r="L15" s="196">
        <f>PPCL_NG!S15+PPCL_Spot!S15+GT_NG!S15+GT_Spot!S15+Bawana_NG!S15+Bawana_RLNG!S15+Bawana_Spot!S15</f>
        <v>56.534953299186505</v>
      </c>
      <c r="M15" s="197">
        <f t="shared" si="3"/>
        <v>-2.4953299186499578E-2</v>
      </c>
      <c r="N15" s="196">
        <f>PPCL_NG!M15+PPCL_Spot!M15+GT_NG!M15+GT_Spot!M15+Bawana_NG!M15+Bawana_RLNG!M15+Bawana_Spot!M15</f>
        <v>117.6</v>
      </c>
      <c r="O15" s="196">
        <f>PPCL_NG!T15+PPCL_Spot!T15+GT_NG!T15+GT_Spot!T15+Bawana_NG!T15+Bawana_RLNG!T15+Bawana_Spot!T15</f>
        <v>117.74440795420307</v>
      </c>
      <c r="P15" s="197">
        <f t="shared" si="4"/>
        <v>-0.14440795420307495</v>
      </c>
      <c r="Q15" s="197">
        <f t="shared" si="5"/>
        <v>-0.40999999999998948</v>
      </c>
    </row>
    <row r="16" spans="1:17">
      <c r="A16" s="33" t="s">
        <v>58</v>
      </c>
      <c r="B16" s="196">
        <f>PPCL_NG!I16+PPCL_Spot!I16+GT_NG!I16+GT_Spot!I16+Bawana_NG!I16+Bawana_RLNG!I16+Bawana_Spot!I16</f>
        <v>376.25</v>
      </c>
      <c r="C16" s="196">
        <f>PPCL_NG!P16+PPCL_Spot!P16+GT_NG!P16+GT_Spot!P16+Bawana_NG!P16+Bawana_RLNG!P16+Bawana_Spot!P16</f>
        <v>376.39440795420307</v>
      </c>
      <c r="D16" s="197">
        <f t="shared" si="0"/>
        <v>-0.14440795420307495</v>
      </c>
      <c r="E16" s="196">
        <f>PPCL_NG!J16+PPCL_Spot!J16+GT_NG!J16+GT_Spot!J16+Bawana_NG!J16+Bawana_RLNG!J16+Bawana_Spot!J16</f>
        <v>156.99</v>
      </c>
      <c r="F16" s="196">
        <f>PPCL_NG!Q16+PPCL_Spot!Q16+GT_NG!Q16+GT_Spot!Q16+Bawana_NG!Q16+Bawana_RLNG!Q16+Bawana_Spot!Q16</f>
        <v>157.08623079240735</v>
      </c>
      <c r="G16" s="197">
        <f t="shared" si="1"/>
        <v>-9.6230792407340005E-2</v>
      </c>
      <c r="H16" s="196">
        <f>PPCL_NG!K16+PPCL_Spot!K16+GT_NG!K16+GT_Spot!K16+Bawana_NG!K16+Bawana_RLNG!K16+Bawana_Spot!K16</f>
        <v>21.84</v>
      </c>
      <c r="I16" s="196">
        <f>PPCL_NG!R16+PPCL_Spot!R16+GT_NG!R16+GT_Spot!R16+Bawana_NG!R16+Bawana_RLNG!R16+Bawana_Spot!R16</f>
        <v>21.84</v>
      </c>
      <c r="J16" s="197">
        <f t="shared" si="2"/>
        <v>0</v>
      </c>
      <c r="K16" s="196">
        <f>PPCL_NG!L16+PPCL_Spot!L16+GT_NG!L16+GT_Spot!L16+Bawana_NG!L16+Bawana_RLNG!L16+Bawana_Spot!L16</f>
        <v>56.510000000000005</v>
      </c>
      <c r="L16" s="196">
        <f>PPCL_NG!S16+PPCL_Spot!S16+GT_NG!S16+GT_Spot!S16+Bawana_NG!S16+Bawana_RLNG!S16+Bawana_Spot!S16</f>
        <v>56.534953299186505</v>
      </c>
      <c r="M16" s="197">
        <f t="shared" si="3"/>
        <v>-2.4953299186499578E-2</v>
      </c>
      <c r="N16" s="196">
        <f>PPCL_NG!M16+PPCL_Spot!M16+GT_NG!M16+GT_Spot!M16+Bawana_NG!M16+Bawana_RLNG!M16+Bawana_Spot!M16</f>
        <v>117.6</v>
      </c>
      <c r="O16" s="196">
        <f>PPCL_NG!T16+PPCL_Spot!T16+GT_NG!T16+GT_Spot!T16+Bawana_NG!T16+Bawana_RLNG!T16+Bawana_Spot!T16</f>
        <v>117.74440795420307</v>
      </c>
      <c r="P16" s="197">
        <f t="shared" si="4"/>
        <v>-0.14440795420307495</v>
      </c>
      <c r="Q16" s="197">
        <f t="shared" si="5"/>
        <v>-0.40999999999998948</v>
      </c>
    </row>
    <row r="17" spans="1:17">
      <c r="A17" s="33" t="s">
        <v>59</v>
      </c>
      <c r="B17" s="196">
        <f>PPCL_NG!I17+PPCL_Spot!I17+GT_NG!I17+GT_Spot!I17+Bawana_NG!I17+Bawana_RLNG!I17+Bawana_Spot!I17</f>
        <v>376.25</v>
      </c>
      <c r="C17" s="196">
        <f>PPCL_NG!P17+PPCL_Spot!P17+GT_NG!P17+GT_Spot!P17+Bawana_NG!P17+Bawana_RLNG!P17+Bawana_Spot!P17</f>
        <v>376.39440795420307</v>
      </c>
      <c r="D17" s="197">
        <f t="shared" si="0"/>
        <v>-0.14440795420307495</v>
      </c>
      <c r="E17" s="196">
        <f>PPCL_NG!J17+PPCL_Spot!J17+GT_NG!J17+GT_Spot!J17+Bawana_NG!J17+Bawana_RLNG!J17+Bawana_Spot!J17</f>
        <v>156.99</v>
      </c>
      <c r="F17" s="196">
        <f>PPCL_NG!Q17+PPCL_Spot!Q17+GT_NG!Q17+GT_Spot!Q17+Bawana_NG!Q17+Bawana_RLNG!Q17+Bawana_Spot!Q17</f>
        <v>157.08623079240735</v>
      </c>
      <c r="G17" s="197">
        <f t="shared" si="1"/>
        <v>-9.6230792407340005E-2</v>
      </c>
      <c r="H17" s="196">
        <f>PPCL_NG!K17+PPCL_Spot!K17+GT_NG!K17+GT_Spot!K17+Bawana_NG!K17+Bawana_RLNG!K17+Bawana_Spot!K17</f>
        <v>21.84</v>
      </c>
      <c r="I17" s="196">
        <f>PPCL_NG!R17+PPCL_Spot!R17+GT_NG!R17+GT_Spot!R17+Bawana_NG!R17+Bawana_RLNG!R17+Bawana_Spot!R17</f>
        <v>21.84</v>
      </c>
      <c r="J17" s="197">
        <f t="shared" si="2"/>
        <v>0</v>
      </c>
      <c r="K17" s="196">
        <f>PPCL_NG!L17+PPCL_Spot!L17+GT_NG!L17+GT_Spot!L17+Bawana_NG!L17+Bawana_RLNG!L17+Bawana_Spot!L17</f>
        <v>56.510000000000005</v>
      </c>
      <c r="L17" s="196">
        <f>PPCL_NG!S17+PPCL_Spot!S17+GT_NG!S17+GT_Spot!S17+Bawana_NG!S17+Bawana_RLNG!S17+Bawana_Spot!S17</f>
        <v>56.534953299186505</v>
      </c>
      <c r="M17" s="197">
        <f t="shared" si="3"/>
        <v>-2.4953299186499578E-2</v>
      </c>
      <c r="N17" s="196">
        <f>PPCL_NG!M17+PPCL_Spot!M17+GT_NG!M17+GT_Spot!M17+Bawana_NG!M17+Bawana_RLNG!M17+Bawana_Spot!M17</f>
        <v>117.6</v>
      </c>
      <c r="O17" s="196">
        <f>PPCL_NG!T17+PPCL_Spot!T17+GT_NG!T17+GT_Spot!T17+Bawana_NG!T17+Bawana_RLNG!T17+Bawana_Spot!T17</f>
        <v>117.74440795420307</v>
      </c>
      <c r="P17" s="197">
        <f t="shared" si="4"/>
        <v>-0.14440795420307495</v>
      </c>
      <c r="Q17" s="197">
        <f t="shared" si="5"/>
        <v>-0.40999999999998948</v>
      </c>
    </row>
    <row r="18" spans="1:17">
      <c r="A18" s="33" t="s">
        <v>60</v>
      </c>
      <c r="B18" s="196">
        <f>PPCL_NG!I18+PPCL_Spot!I18+GT_NG!I18+GT_Spot!I18+Bawana_NG!I18+Bawana_RLNG!I18+Bawana_Spot!I18</f>
        <v>376.25</v>
      </c>
      <c r="C18" s="196">
        <f>PPCL_NG!P18+PPCL_Spot!P18+GT_NG!P18+GT_Spot!P18+Bawana_NG!P18+Bawana_RLNG!P18+Bawana_Spot!P18</f>
        <v>376.39440795420307</v>
      </c>
      <c r="D18" s="197">
        <f t="shared" si="0"/>
        <v>-0.14440795420307495</v>
      </c>
      <c r="E18" s="196">
        <f>PPCL_NG!J18+PPCL_Spot!J18+GT_NG!J18+GT_Spot!J18+Bawana_NG!J18+Bawana_RLNG!J18+Bawana_Spot!J18</f>
        <v>156.99</v>
      </c>
      <c r="F18" s="196">
        <f>PPCL_NG!Q18+PPCL_Spot!Q18+GT_NG!Q18+GT_Spot!Q18+Bawana_NG!Q18+Bawana_RLNG!Q18+Bawana_Spot!Q18</f>
        <v>157.08623079240735</v>
      </c>
      <c r="G18" s="197">
        <f t="shared" si="1"/>
        <v>-9.6230792407340005E-2</v>
      </c>
      <c r="H18" s="196">
        <f>PPCL_NG!K18+PPCL_Spot!K18+GT_NG!K18+GT_Spot!K18+Bawana_NG!K18+Bawana_RLNG!K18+Bawana_Spot!K18</f>
        <v>21.84</v>
      </c>
      <c r="I18" s="196">
        <f>PPCL_NG!R18+PPCL_Spot!R18+GT_NG!R18+GT_Spot!R18+Bawana_NG!R18+Bawana_RLNG!R18+Bawana_Spot!R18</f>
        <v>21.84</v>
      </c>
      <c r="J18" s="197">
        <f t="shared" si="2"/>
        <v>0</v>
      </c>
      <c r="K18" s="196">
        <f>PPCL_NG!L18+PPCL_Spot!L18+GT_NG!L18+GT_Spot!L18+Bawana_NG!L18+Bawana_RLNG!L18+Bawana_Spot!L18</f>
        <v>56.510000000000005</v>
      </c>
      <c r="L18" s="196">
        <f>PPCL_NG!S18+PPCL_Spot!S18+GT_NG!S18+GT_Spot!S18+Bawana_NG!S18+Bawana_RLNG!S18+Bawana_Spot!S18</f>
        <v>56.534953299186505</v>
      </c>
      <c r="M18" s="197">
        <f t="shared" si="3"/>
        <v>-2.4953299186499578E-2</v>
      </c>
      <c r="N18" s="196">
        <f>PPCL_NG!M18+PPCL_Spot!M18+GT_NG!M18+GT_Spot!M18+Bawana_NG!M18+Bawana_RLNG!M18+Bawana_Spot!M18</f>
        <v>117.6</v>
      </c>
      <c r="O18" s="196">
        <f>PPCL_NG!T18+PPCL_Spot!T18+GT_NG!T18+GT_Spot!T18+Bawana_NG!T18+Bawana_RLNG!T18+Bawana_Spot!T18</f>
        <v>117.74440795420307</v>
      </c>
      <c r="P18" s="197">
        <f t="shared" si="4"/>
        <v>-0.14440795420307495</v>
      </c>
      <c r="Q18" s="197">
        <f t="shared" si="5"/>
        <v>-0.40999999999998948</v>
      </c>
    </row>
    <row r="19" spans="1:17">
      <c r="A19" s="33" t="s">
        <v>61</v>
      </c>
      <c r="B19" s="196">
        <f>PPCL_NG!I19+PPCL_Spot!I19+GT_NG!I19+GT_Spot!I19+Bawana_NG!I19+Bawana_RLNG!I19+Bawana_Spot!I19</f>
        <v>376.25</v>
      </c>
      <c r="C19" s="196">
        <f>PPCL_NG!P19+PPCL_Spot!P19+GT_NG!P19+GT_Spot!P19+Bawana_NG!P19+Bawana_RLNG!P19+Bawana_Spot!P19</f>
        <v>376.39440795420307</v>
      </c>
      <c r="D19" s="197">
        <f t="shared" si="0"/>
        <v>-0.14440795420307495</v>
      </c>
      <c r="E19" s="196">
        <f>PPCL_NG!J19+PPCL_Spot!J19+GT_NG!J19+GT_Spot!J19+Bawana_NG!J19+Bawana_RLNG!J19+Bawana_Spot!J19</f>
        <v>156.99</v>
      </c>
      <c r="F19" s="196">
        <f>PPCL_NG!Q19+PPCL_Spot!Q19+GT_NG!Q19+GT_Spot!Q19+Bawana_NG!Q19+Bawana_RLNG!Q19+Bawana_Spot!Q19</f>
        <v>157.08623079240735</v>
      </c>
      <c r="G19" s="197">
        <f t="shared" si="1"/>
        <v>-9.6230792407340005E-2</v>
      </c>
      <c r="H19" s="196">
        <f>PPCL_NG!K19+PPCL_Spot!K19+GT_NG!K19+GT_Spot!K19+Bawana_NG!K19+Bawana_RLNG!K19+Bawana_Spot!K19</f>
        <v>21.84</v>
      </c>
      <c r="I19" s="196">
        <f>PPCL_NG!R19+PPCL_Spot!R19+GT_NG!R19+GT_Spot!R19+Bawana_NG!R19+Bawana_RLNG!R19+Bawana_Spot!R19</f>
        <v>21.84</v>
      </c>
      <c r="J19" s="197">
        <f t="shared" si="2"/>
        <v>0</v>
      </c>
      <c r="K19" s="196">
        <f>PPCL_NG!L19+PPCL_Spot!L19+GT_NG!L19+GT_Spot!L19+Bawana_NG!L19+Bawana_RLNG!L19+Bawana_Spot!L19</f>
        <v>56.510000000000005</v>
      </c>
      <c r="L19" s="196">
        <f>PPCL_NG!S19+PPCL_Spot!S19+GT_NG!S19+GT_Spot!S19+Bawana_NG!S19+Bawana_RLNG!S19+Bawana_Spot!S19</f>
        <v>56.534953299186505</v>
      </c>
      <c r="M19" s="197">
        <f t="shared" si="3"/>
        <v>-2.4953299186499578E-2</v>
      </c>
      <c r="N19" s="196">
        <f>PPCL_NG!M19+PPCL_Spot!M19+GT_NG!M19+GT_Spot!M19+Bawana_NG!M19+Bawana_RLNG!M19+Bawana_Spot!M19</f>
        <v>117.6</v>
      </c>
      <c r="O19" s="196">
        <f>PPCL_NG!T19+PPCL_Spot!T19+GT_NG!T19+GT_Spot!T19+Bawana_NG!T19+Bawana_RLNG!T19+Bawana_Spot!T19</f>
        <v>117.74440795420307</v>
      </c>
      <c r="P19" s="197">
        <f t="shared" si="4"/>
        <v>-0.14440795420307495</v>
      </c>
      <c r="Q19" s="197">
        <f t="shared" si="5"/>
        <v>-0.40999999999998948</v>
      </c>
    </row>
    <row r="20" spans="1:17">
      <c r="A20" s="33" t="s">
        <v>62</v>
      </c>
      <c r="B20" s="196">
        <f>PPCL_NG!I20+PPCL_Spot!I20+GT_NG!I20+GT_Spot!I20+Bawana_NG!I20+Bawana_RLNG!I20+Bawana_Spot!I20</f>
        <v>376.25</v>
      </c>
      <c r="C20" s="196">
        <f>PPCL_NG!P20+PPCL_Spot!P20+GT_NG!P20+GT_Spot!P20+Bawana_NG!P20+Bawana_RLNG!P20+Bawana_Spot!P20</f>
        <v>376.39440795420307</v>
      </c>
      <c r="D20" s="197">
        <f t="shared" si="0"/>
        <v>-0.14440795420307495</v>
      </c>
      <c r="E20" s="196">
        <f>PPCL_NG!J20+PPCL_Spot!J20+GT_NG!J20+GT_Spot!J20+Bawana_NG!J20+Bawana_RLNG!J20+Bawana_Spot!J20</f>
        <v>156.99</v>
      </c>
      <c r="F20" s="196">
        <f>PPCL_NG!Q20+PPCL_Spot!Q20+GT_NG!Q20+GT_Spot!Q20+Bawana_NG!Q20+Bawana_RLNG!Q20+Bawana_Spot!Q20</f>
        <v>157.08623079240735</v>
      </c>
      <c r="G20" s="197">
        <f t="shared" si="1"/>
        <v>-9.6230792407340005E-2</v>
      </c>
      <c r="H20" s="196">
        <f>PPCL_NG!K20+PPCL_Spot!K20+GT_NG!K20+GT_Spot!K20+Bawana_NG!K20+Bawana_RLNG!K20+Bawana_Spot!K20</f>
        <v>21.84</v>
      </c>
      <c r="I20" s="196">
        <f>PPCL_NG!R20+PPCL_Spot!R20+GT_NG!R20+GT_Spot!R20+Bawana_NG!R20+Bawana_RLNG!R20+Bawana_Spot!R20</f>
        <v>21.84</v>
      </c>
      <c r="J20" s="197">
        <f t="shared" si="2"/>
        <v>0</v>
      </c>
      <c r="K20" s="196">
        <f>PPCL_NG!L20+PPCL_Spot!L20+GT_NG!L20+GT_Spot!L20+Bawana_NG!L20+Bawana_RLNG!L20+Bawana_Spot!L20</f>
        <v>56.510000000000005</v>
      </c>
      <c r="L20" s="196">
        <f>PPCL_NG!S20+PPCL_Spot!S20+GT_NG!S20+GT_Spot!S20+Bawana_NG!S20+Bawana_RLNG!S20+Bawana_Spot!S20</f>
        <v>56.534953299186505</v>
      </c>
      <c r="M20" s="197">
        <f t="shared" si="3"/>
        <v>-2.4953299186499578E-2</v>
      </c>
      <c r="N20" s="196">
        <f>PPCL_NG!M20+PPCL_Spot!M20+GT_NG!M20+GT_Spot!M20+Bawana_NG!M20+Bawana_RLNG!M20+Bawana_Spot!M20</f>
        <v>117.6</v>
      </c>
      <c r="O20" s="196">
        <f>PPCL_NG!T20+PPCL_Spot!T20+GT_NG!T20+GT_Spot!T20+Bawana_NG!T20+Bawana_RLNG!T20+Bawana_Spot!T20</f>
        <v>117.74440795420307</v>
      </c>
      <c r="P20" s="197">
        <f t="shared" si="4"/>
        <v>-0.14440795420307495</v>
      </c>
      <c r="Q20" s="197">
        <f t="shared" si="5"/>
        <v>-0.40999999999998948</v>
      </c>
    </row>
    <row r="21" spans="1:17">
      <c r="A21" s="33" t="s">
        <v>63</v>
      </c>
      <c r="B21" s="196">
        <f>PPCL_NG!I21+PPCL_Spot!I21+GT_NG!I21+GT_Spot!I21+Bawana_NG!I21+Bawana_RLNG!I21+Bawana_Spot!I21</f>
        <v>376.25</v>
      </c>
      <c r="C21" s="196">
        <f>PPCL_NG!P21+PPCL_Spot!P21+GT_NG!P21+GT_Spot!P21+Bawana_NG!P21+Bawana_RLNG!P21+Bawana_Spot!P21</f>
        <v>376.39440795420307</v>
      </c>
      <c r="D21" s="197">
        <f t="shared" si="0"/>
        <v>-0.14440795420307495</v>
      </c>
      <c r="E21" s="196">
        <f>PPCL_NG!J21+PPCL_Spot!J21+GT_NG!J21+GT_Spot!J21+Bawana_NG!J21+Bawana_RLNG!J21+Bawana_Spot!J21</f>
        <v>156.99</v>
      </c>
      <c r="F21" s="196">
        <f>PPCL_NG!Q21+PPCL_Spot!Q21+GT_NG!Q21+GT_Spot!Q21+Bawana_NG!Q21+Bawana_RLNG!Q21+Bawana_Spot!Q21</f>
        <v>157.08623079240735</v>
      </c>
      <c r="G21" s="197">
        <f t="shared" si="1"/>
        <v>-9.6230792407340005E-2</v>
      </c>
      <c r="H21" s="196">
        <f>PPCL_NG!K21+PPCL_Spot!K21+GT_NG!K21+GT_Spot!K21+Bawana_NG!K21+Bawana_RLNG!K21+Bawana_Spot!K21</f>
        <v>21.84</v>
      </c>
      <c r="I21" s="196">
        <f>PPCL_NG!R21+PPCL_Spot!R21+GT_NG!R21+GT_Spot!R21+Bawana_NG!R21+Bawana_RLNG!R21+Bawana_Spot!R21</f>
        <v>21.84</v>
      </c>
      <c r="J21" s="197">
        <f t="shared" si="2"/>
        <v>0</v>
      </c>
      <c r="K21" s="196">
        <f>PPCL_NG!L21+PPCL_Spot!L21+GT_NG!L21+GT_Spot!L21+Bawana_NG!L21+Bawana_RLNG!L21+Bawana_Spot!L21</f>
        <v>56.510000000000005</v>
      </c>
      <c r="L21" s="196">
        <f>PPCL_NG!S21+PPCL_Spot!S21+GT_NG!S21+GT_Spot!S21+Bawana_NG!S21+Bawana_RLNG!S21+Bawana_Spot!S21</f>
        <v>56.534953299186505</v>
      </c>
      <c r="M21" s="197">
        <f t="shared" si="3"/>
        <v>-2.4953299186499578E-2</v>
      </c>
      <c r="N21" s="196">
        <f>PPCL_NG!M21+PPCL_Spot!M21+GT_NG!M21+GT_Spot!M21+Bawana_NG!M21+Bawana_RLNG!M21+Bawana_Spot!M21</f>
        <v>117.6</v>
      </c>
      <c r="O21" s="196">
        <f>PPCL_NG!T21+PPCL_Spot!T21+GT_NG!T21+GT_Spot!T21+Bawana_NG!T21+Bawana_RLNG!T21+Bawana_Spot!T21</f>
        <v>117.74440795420307</v>
      </c>
      <c r="P21" s="197">
        <f t="shared" si="4"/>
        <v>-0.14440795420307495</v>
      </c>
      <c r="Q21" s="197">
        <f t="shared" si="5"/>
        <v>-0.40999999999998948</v>
      </c>
    </row>
    <row r="22" spans="1:17">
      <c r="A22" s="33" t="s">
        <v>64</v>
      </c>
      <c r="B22" s="196">
        <f>PPCL_NG!I22+PPCL_Spot!I22+GT_NG!I22+GT_Spot!I22+Bawana_NG!I22+Bawana_RLNG!I22+Bawana_Spot!I22</f>
        <v>376.25</v>
      </c>
      <c r="C22" s="196">
        <f>PPCL_NG!P22+PPCL_Spot!P22+GT_NG!P22+GT_Spot!P22+Bawana_NG!P22+Bawana_RLNG!P22+Bawana_Spot!P22</f>
        <v>376.39440795420307</v>
      </c>
      <c r="D22" s="197">
        <f t="shared" si="0"/>
        <v>-0.14440795420307495</v>
      </c>
      <c r="E22" s="196">
        <f>PPCL_NG!J22+PPCL_Spot!J22+GT_NG!J22+GT_Spot!J22+Bawana_NG!J22+Bawana_RLNG!J22+Bawana_Spot!J22</f>
        <v>156.99</v>
      </c>
      <c r="F22" s="196">
        <f>PPCL_NG!Q22+PPCL_Spot!Q22+GT_NG!Q22+GT_Spot!Q22+Bawana_NG!Q22+Bawana_RLNG!Q22+Bawana_Spot!Q22</f>
        <v>157.08623079240735</v>
      </c>
      <c r="G22" s="197">
        <f t="shared" si="1"/>
        <v>-9.6230792407340005E-2</v>
      </c>
      <c r="H22" s="196">
        <f>PPCL_NG!K22+PPCL_Spot!K22+GT_NG!K22+GT_Spot!K22+Bawana_NG!K22+Bawana_RLNG!K22+Bawana_Spot!K22</f>
        <v>21.84</v>
      </c>
      <c r="I22" s="196">
        <f>PPCL_NG!R22+PPCL_Spot!R22+GT_NG!R22+GT_Spot!R22+Bawana_NG!R22+Bawana_RLNG!R22+Bawana_Spot!R22</f>
        <v>21.84</v>
      </c>
      <c r="J22" s="197">
        <f t="shared" si="2"/>
        <v>0</v>
      </c>
      <c r="K22" s="196">
        <f>PPCL_NG!L22+PPCL_Spot!L22+GT_NG!L22+GT_Spot!L22+Bawana_NG!L22+Bawana_RLNG!L22+Bawana_Spot!L22</f>
        <v>56.510000000000005</v>
      </c>
      <c r="L22" s="196">
        <f>PPCL_NG!S22+PPCL_Spot!S22+GT_NG!S22+GT_Spot!S22+Bawana_NG!S22+Bawana_RLNG!S22+Bawana_Spot!S22</f>
        <v>56.534953299186505</v>
      </c>
      <c r="M22" s="197">
        <f t="shared" si="3"/>
        <v>-2.4953299186499578E-2</v>
      </c>
      <c r="N22" s="196">
        <f>PPCL_NG!M22+PPCL_Spot!M22+GT_NG!M22+GT_Spot!M22+Bawana_NG!M22+Bawana_RLNG!M22+Bawana_Spot!M22</f>
        <v>117.6</v>
      </c>
      <c r="O22" s="196">
        <f>PPCL_NG!T22+PPCL_Spot!T22+GT_NG!T22+GT_Spot!T22+Bawana_NG!T22+Bawana_RLNG!T22+Bawana_Spot!T22</f>
        <v>117.74440795420307</v>
      </c>
      <c r="P22" s="197">
        <f t="shared" si="4"/>
        <v>-0.14440795420307495</v>
      </c>
      <c r="Q22" s="197">
        <f t="shared" si="5"/>
        <v>-0.40999999999998948</v>
      </c>
    </row>
    <row r="23" spans="1:17">
      <c r="A23" s="33" t="s">
        <v>65</v>
      </c>
      <c r="B23" s="196">
        <f>PPCL_NG!I23+PPCL_Spot!I23+GT_NG!I23+GT_Spot!I23+Bawana_NG!I23+Bawana_RLNG!I23+Bawana_Spot!I23</f>
        <v>474.74</v>
      </c>
      <c r="C23" s="196">
        <f>PPCL_NG!P23+PPCL_Spot!P23+GT_NG!P23+GT_Spot!P23+Bawana_NG!P23+Bawana_RLNG!P23+Bawana_Spot!P23</f>
        <v>474.88099562655964</v>
      </c>
      <c r="D23" s="197">
        <f t="shared" si="0"/>
        <v>-0.14099562655962927</v>
      </c>
      <c r="E23" s="196">
        <f>PPCL_NG!J23+PPCL_Spot!J23+GT_NG!J23+GT_Spot!J23+Bawana_NG!J23+Bawana_RLNG!J23+Bawana_Spot!J23</f>
        <v>111.99000000000001</v>
      </c>
      <c r="F23" s="196">
        <f>PPCL_NG!Q23+PPCL_Spot!Q23+GT_NG!Q23+GT_Spot!Q23+Bawana_NG!Q23+Bawana_RLNG!Q23+Bawana_Spot!Q23</f>
        <v>112.08398088029455</v>
      </c>
      <c r="G23" s="197">
        <f t="shared" si="1"/>
        <v>-9.3980880294537883E-2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23.489771883910784</v>
      </c>
      <c r="J23" s="197">
        <f t="shared" si="2"/>
        <v>2.281160892145806E-4</v>
      </c>
      <c r="K23" s="196">
        <f>PPCL_NG!L23+PPCL_Spot!L23+GT_NG!L23+GT_Spot!L23+Bawana_NG!L23+Bawana_RLNG!L23+Bawana_Spot!L23</f>
        <v>99.47</v>
      </c>
      <c r="L23" s="196">
        <f>PPCL_NG!S23+PPCL_Spot!S23+GT_NG!S23+GT_Spot!S23+Bawana_NG!S23+Bawana_RLNG!S23+Bawana_Spot!S23</f>
        <v>99.494562689444706</v>
      </c>
      <c r="M23" s="197">
        <f t="shared" si="3"/>
        <v>-2.4562689444707075E-2</v>
      </c>
      <c r="N23" s="196">
        <f>PPCL_NG!M23+PPCL_Spot!M23+GT_NG!M23+GT_Spot!M23+Bawana_NG!M23+Bawana_RLNG!M23+Bawana_Spot!M23</f>
        <v>137.20999999999998</v>
      </c>
      <c r="O23" s="196">
        <f>PPCL_NG!T23+PPCL_Spot!T23+GT_NG!T23+GT_Spot!T23+Bawana_NG!T23+Bawana_RLNG!T23+Bawana_Spot!T23</f>
        <v>137.35168891979035</v>
      </c>
      <c r="P23" s="197">
        <f t="shared" si="4"/>
        <v>-0.14168891979036857</v>
      </c>
      <c r="Q23" s="197">
        <f t="shared" si="5"/>
        <v>-0.40100000000002822</v>
      </c>
    </row>
    <row r="24" spans="1:17">
      <c r="A24" s="33" t="s">
        <v>66</v>
      </c>
      <c r="B24" s="196">
        <f>PPCL_NG!I24+PPCL_Spot!I24+GT_NG!I24+GT_Spot!I24+Bawana_NG!I24+Bawana_RLNG!I24+Bawana_Spot!I24</f>
        <v>438.03999999999996</v>
      </c>
      <c r="C24" s="196">
        <f>PPCL_NG!P24+PPCL_Spot!P24+GT_NG!P24+GT_Spot!P24+Bawana_NG!P24+Bawana_RLNG!P24+Bawana_Spot!P24</f>
        <v>438.17999562655962</v>
      </c>
      <c r="D24" s="197">
        <f t="shared" si="0"/>
        <v>-0.13999562655965292</v>
      </c>
      <c r="E24" s="196">
        <f>PPCL_NG!J24+PPCL_Spot!J24+GT_NG!J24+GT_Spot!J24+Bawana_NG!J24+Bawana_RLNG!J24+Bawana_Spot!J24</f>
        <v>111.99000000000001</v>
      </c>
      <c r="F24" s="196">
        <f>PPCL_NG!Q24+PPCL_Spot!Q24+GT_NG!Q24+GT_Spot!Q24+Bawana_NG!Q24+Bawana_RLNG!Q24+Bawana_Spot!Q24</f>
        <v>112.08398088029455</v>
      </c>
      <c r="G24" s="197">
        <f t="shared" si="1"/>
        <v>-9.3980880294537883E-2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23.489771883910784</v>
      </c>
      <c r="J24" s="197">
        <f t="shared" si="2"/>
        <v>2.281160892145806E-4</v>
      </c>
      <c r="K24" s="196">
        <f>PPCL_NG!L24+PPCL_Spot!L24+GT_NG!L24+GT_Spot!L24+Bawana_NG!L24+Bawana_RLNG!L24+Bawana_Spot!L24</f>
        <v>99.47</v>
      </c>
      <c r="L24" s="196">
        <f>PPCL_NG!S24+PPCL_Spot!S24+GT_NG!S24+GT_Spot!S24+Bawana_NG!S24+Bawana_RLNG!S24+Bawana_Spot!S24</f>
        <v>99.494562689444706</v>
      </c>
      <c r="M24" s="197">
        <f t="shared" si="3"/>
        <v>-2.4562689444707075E-2</v>
      </c>
      <c r="N24" s="196">
        <f>PPCL_NG!M24+PPCL_Spot!M24+GT_NG!M24+GT_Spot!M24+Bawana_NG!M24+Bawana_RLNG!M24+Bawana_Spot!M24</f>
        <v>137.20999999999998</v>
      </c>
      <c r="O24" s="196">
        <f>PPCL_NG!T24+PPCL_Spot!T24+GT_NG!T24+GT_Spot!T24+Bawana_NG!T24+Bawana_RLNG!T24+Bawana_Spot!T24</f>
        <v>137.35168891979035</v>
      </c>
      <c r="P24" s="197">
        <f t="shared" si="4"/>
        <v>-0.14168891979036857</v>
      </c>
      <c r="Q24" s="197">
        <f t="shared" si="5"/>
        <v>-0.40000000000005187</v>
      </c>
    </row>
    <row r="25" spans="1:17">
      <c r="A25" s="33" t="s">
        <v>67</v>
      </c>
      <c r="B25" s="196">
        <f>PPCL_NG!I25+PPCL_Spot!I25+GT_NG!I25+GT_Spot!I25+Bawana_NG!I25+Bawana_RLNG!I25+Bawana_Spot!I25</f>
        <v>387.16999999999996</v>
      </c>
      <c r="C25" s="196">
        <f>PPCL_NG!P25+PPCL_Spot!P25+GT_NG!P25+GT_Spot!P25+Bawana_NG!P25+Bawana_RLNG!P25+Bawana_Spot!P25</f>
        <v>387.30999562655961</v>
      </c>
      <c r="D25" s="197">
        <f t="shared" si="0"/>
        <v>-0.13999562655965292</v>
      </c>
      <c r="E25" s="196">
        <f>PPCL_NG!J25+PPCL_Spot!J25+GT_NG!J25+GT_Spot!J25+Bawana_NG!J25+Bawana_RLNG!J25+Bawana_Spot!J25</f>
        <v>111.99000000000001</v>
      </c>
      <c r="F25" s="196">
        <f>PPCL_NG!Q25+PPCL_Spot!Q25+GT_NG!Q25+GT_Spot!Q25+Bawana_NG!Q25+Bawana_RLNG!Q25+Bawana_Spot!Q25</f>
        <v>112.08398088029455</v>
      </c>
      <c r="G25" s="197">
        <f t="shared" si="1"/>
        <v>-9.3980880294537883E-2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23.489771883910784</v>
      </c>
      <c r="J25" s="197">
        <f t="shared" si="2"/>
        <v>2.281160892145806E-4</v>
      </c>
      <c r="K25" s="196">
        <f>PPCL_NG!L25+PPCL_Spot!L25+GT_NG!L25+GT_Spot!L25+Bawana_NG!L25+Bawana_RLNG!L25+Bawana_Spot!L25</f>
        <v>99.47</v>
      </c>
      <c r="L25" s="196">
        <f>PPCL_NG!S25+PPCL_Spot!S25+GT_NG!S25+GT_Spot!S25+Bawana_NG!S25+Bawana_RLNG!S25+Bawana_Spot!S25</f>
        <v>99.494562689444706</v>
      </c>
      <c r="M25" s="197">
        <f t="shared" si="3"/>
        <v>-2.4562689444707075E-2</v>
      </c>
      <c r="N25" s="196">
        <f>PPCL_NG!M25+PPCL_Spot!M25+GT_NG!M25+GT_Spot!M25+Bawana_NG!M25+Bawana_RLNG!M25+Bawana_Spot!M25</f>
        <v>137.20999999999998</v>
      </c>
      <c r="O25" s="196">
        <f>PPCL_NG!T25+PPCL_Spot!T25+GT_NG!T25+GT_Spot!T25+Bawana_NG!T25+Bawana_RLNG!T25+Bawana_Spot!T25</f>
        <v>137.35168891979035</v>
      </c>
      <c r="P25" s="197">
        <f t="shared" si="4"/>
        <v>-0.14168891979036857</v>
      </c>
      <c r="Q25" s="197">
        <f t="shared" si="5"/>
        <v>-0.40000000000005187</v>
      </c>
    </row>
    <row r="26" spans="1:17">
      <c r="A26" s="33" t="s">
        <v>68</v>
      </c>
      <c r="B26" s="196">
        <f>PPCL_NG!I26+PPCL_Spot!I26+GT_NG!I26+GT_Spot!I26+Bawana_NG!I26+Bawana_RLNG!I26+Bawana_Spot!I26</f>
        <v>357.03999999999996</v>
      </c>
      <c r="C26" s="196">
        <f>PPCL_NG!P26+PPCL_Spot!P26+GT_NG!P26+GT_Spot!P26+Bawana_NG!P26+Bawana_RLNG!P26+Bawana_Spot!P26</f>
        <v>357.17999562655962</v>
      </c>
      <c r="D26" s="197">
        <f t="shared" si="0"/>
        <v>-0.13999562655965292</v>
      </c>
      <c r="E26" s="196">
        <f>PPCL_NG!J26+PPCL_Spot!J26+GT_NG!J26+GT_Spot!J26+Bawana_NG!J26+Bawana_RLNG!J26+Bawana_Spot!J26</f>
        <v>111.99000000000001</v>
      </c>
      <c r="F26" s="196">
        <f>PPCL_NG!Q26+PPCL_Spot!Q26+GT_NG!Q26+GT_Spot!Q26+Bawana_NG!Q26+Bawana_RLNG!Q26+Bawana_Spot!Q26</f>
        <v>112.08398088029455</v>
      </c>
      <c r="G26" s="197">
        <f t="shared" si="1"/>
        <v>-9.3980880294537883E-2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23.489771883910784</v>
      </c>
      <c r="J26" s="197">
        <f t="shared" si="2"/>
        <v>2.281160892145806E-4</v>
      </c>
      <c r="K26" s="196">
        <f>PPCL_NG!L26+PPCL_Spot!L26+GT_NG!L26+GT_Spot!L26+Bawana_NG!L26+Bawana_RLNG!L26+Bawana_Spot!L26</f>
        <v>99.47</v>
      </c>
      <c r="L26" s="196">
        <f>PPCL_NG!S26+PPCL_Spot!S26+GT_NG!S26+GT_Spot!S26+Bawana_NG!S26+Bawana_RLNG!S26+Bawana_Spot!S26</f>
        <v>99.494562689444706</v>
      </c>
      <c r="M26" s="197">
        <f t="shared" si="3"/>
        <v>-2.4562689444707075E-2</v>
      </c>
      <c r="N26" s="196">
        <f>PPCL_NG!M26+PPCL_Spot!M26+GT_NG!M26+GT_Spot!M26+Bawana_NG!M26+Bawana_RLNG!M26+Bawana_Spot!M26</f>
        <v>137.20999999999998</v>
      </c>
      <c r="O26" s="196">
        <f>PPCL_NG!T26+PPCL_Spot!T26+GT_NG!T26+GT_Spot!T26+Bawana_NG!T26+Bawana_RLNG!T26+Bawana_Spot!T26</f>
        <v>137.35168891979035</v>
      </c>
      <c r="P26" s="197">
        <f t="shared" si="4"/>
        <v>-0.14168891979036857</v>
      </c>
      <c r="Q26" s="197">
        <f t="shared" si="5"/>
        <v>-0.40000000000005187</v>
      </c>
    </row>
    <row r="27" spans="1:17">
      <c r="A27" s="33" t="s">
        <v>69</v>
      </c>
      <c r="B27" s="196">
        <f>PPCL_NG!I27+PPCL_Spot!I27+GT_NG!I27+GT_Spot!I27+Bawana_NG!I27+Bawana_RLNG!I27+Bawana_Spot!I27</f>
        <v>357.03999999999996</v>
      </c>
      <c r="C27" s="196">
        <f>PPCL_NG!P27+PPCL_Spot!P27+GT_NG!P27+GT_Spot!P27+Bawana_NG!P27+Bawana_RLNG!P27+Bawana_Spot!P27</f>
        <v>357.17999562655962</v>
      </c>
      <c r="D27" s="197">
        <f t="shared" si="0"/>
        <v>-0.13999562655965292</v>
      </c>
      <c r="E27" s="196">
        <f>PPCL_NG!J27+PPCL_Spot!J27+GT_NG!J27+GT_Spot!J27+Bawana_NG!J27+Bawana_RLNG!J27+Bawana_Spot!J27</f>
        <v>111.99000000000001</v>
      </c>
      <c r="F27" s="196">
        <f>PPCL_NG!Q27+PPCL_Spot!Q27+GT_NG!Q27+GT_Spot!Q27+Bawana_NG!Q27+Bawana_RLNG!Q27+Bawana_Spot!Q27</f>
        <v>112.08398088029455</v>
      </c>
      <c r="G27" s="197">
        <f t="shared" si="1"/>
        <v>-9.3980880294537883E-2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23.489771883910784</v>
      </c>
      <c r="J27" s="197">
        <f t="shared" si="2"/>
        <v>2.281160892145806E-4</v>
      </c>
      <c r="K27" s="196">
        <f>PPCL_NG!L27+PPCL_Spot!L27+GT_NG!L27+GT_Spot!L27+Bawana_NG!L27+Bawana_RLNG!L27+Bawana_Spot!L27</f>
        <v>99.47</v>
      </c>
      <c r="L27" s="196">
        <f>PPCL_NG!S27+PPCL_Spot!S27+GT_NG!S27+GT_Spot!S27+Bawana_NG!S27+Bawana_RLNG!S27+Bawana_Spot!S27</f>
        <v>99.494562689444706</v>
      </c>
      <c r="M27" s="197">
        <f t="shared" si="3"/>
        <v>-2.4562689444707075E-2</v>
      </c>
      <c r="N27" s="196">
        <f>PPCL_NG!M27+PPCL_Spot!M27+GT_NG!M27+GT_Spot!M27+Bawana_NG!M27+Bawana_RLNG!M27+Bawana_Spot!M27</f>
        <v>137.20999999999998</v>
      </c>
      <c r="O27" s="196">
        <f>PPCL_NG!T27+PPCL_Spot!T27+GT_NG!T27+GT_Spot!T27+Bawana_NG!T27+Bawana_RLNG!T27+Bawana_Spot!T27</f>
        <v>137.35168891979035</v>
      </c>
      <c r="P27" s="197">
        <f t="shared" si="4"/>
        <v>-0.14168891979036857</v>
      </c>
      <c r="Q27" s="197">
        <f t="shared" si="5"/>
        <v>-0.40000000000005187</v>
      </c>
    </row>
    <row r="28" spans="1:17">
      <c r="A28" s="33" t="s">
        <v>70</v>
      </c>
      <c r="B28" s="196">
        <f>PPCL_NG!I28+PPCL_Spot!I28+GT_NG!I28+GT_Spot!I28+Bawana_NG!I28+Bawana_RLNG!I28+Bawana_Spot!I28</f>
        <v>357.03999999999996</v>
      </c>
      <c r="C28" s="196">
        <f>PPCL_NG!P28+PPCL_Spot!P28+GT_NG!P28+GT_Spot!P28+Bawana_NG!P28+Bawana_RLNG!P28+Bawana_Spot!P28</f>
        <v>357.17999562655962</v>
      </c>
      <c r="D28" s="197">
        <f t="shared" si="0"/>
        <v>-0.13999562655965292</v>
      </c>
      <c r="E28" s="196">
        <f>PPCL_NG!J28+PPCL_Spot!J28+GT_NG!J28+GT_Spot!J28+Bawana_NG!J28+Bawana_RLNG!J28+Bawana_Spot!J28</f>
        <v>111.99000000000001</v>
      </c>
      <c r="F28" s="196">
        <f>PPCL_NG!Q28+PPCL_Spot!Q28+GT_NG!Q28+GT_Spot!Q28+Bawana_NG!Q28+Bawana_RLNG!Q28+Bawana_Spot!Q28</f>
        <v>112.08398088029455</v>
      </c>
      <c r="G28" s="197">
        <f t="shared" si="1"/>
        <v>-9.3980880294537883E-2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23.489771883910784</v>
      </c>
      <c r="J28" s="197">
        <f t="shared" si="2"/>
        <v>2.281160892145806E-4</v>
      </c>
      <c r="K28" s="196">
        <f>PPCL_NG!L28+PPCL_Spot!L28+GT_NG!L28+GT_Spot!L28+Bawana_NG!L28+Bawana_RLNG!L28+Bawana_Spot!L28</f>
        <v>99.47</v>
      </c>
      <c r="L28" s="196">
        <f>PPCL_NG!S28+PPCL_Spot!S28+GT_NG!S28+GT_Spot!S28+Bawana_NG!S28+Bawana_RLNG!S28+Bawana_Spot!S28</f>
        <v>99.494562689444706</v>
      </c>
      <c r="M28" s="197">
        <f t="shared" si="3"/>
        <v>-2.4562689444707075E-2</v>
      </c>
      <c r="N28" s="196">
        <f>PPCL_NG!M28+PPCL_Spot!M28+GT_NG!M28+GT_Spot!M28+Bawana_NG!M28+Bawana_RLNG!M28+Bawana_Spot!M28</f>
        <v>137.20999999999998</v>
      </c>
      <c r="O28" s="196">
        <f>PPCL_NG!T28+PPCL_Spot!T28+GT_NG!T28+GT_Spot!T28+Bawana_NG!T28+Bawana_RLNG!T28+Bawana_Spot!T28</f>
        <v>137.35168891979035</v>
      </c>
      <c r="P28" s="197">
        <f t="shared" si="4"/>
        <v>-0.14168891979036857</v>
      </c>
      <c r="Q28" s="197">
        <f t="shared" si="5"/>
        <v>-0.40000000000005187</v>
      </c>
    </row>
    <row r="29" spans="1:17">
      <c r="A29" s="33" t="s">
        <v>71</v>
      </c>
      <c r="B29" s="196">
        <f>PPCL_NG!I29+PPCL_Spot!I29+GT_NG!I29+GT_Spot!I29+Bawana_NG!I29+Bawana_RLNG!I29+Bawana_Spot!I29</f>
        <v>357.03999999999996</v>
      </c>
      <c r="C29" s="196">
        <f>PPCL_NG!P29+PPCL_Spot!P29+GT_NG!P29+GT_Spot!P29+Bawana_NG!P29+Bawana_RLNG!P29+Bawana_Spot!P29</f>
        <v>357.17999562655962</v>
      </c>
      <c r="D29" s="197">
        <f t="shared" si="0"/>
        <v>-0.13999562655965292</v>
      </c>
      <c r="E29" s="196">
        <f>PPCL_NG!J29+PPCL_Spot!J29+GT_NG!J29+GT_Spot!J29+Bawana_NG!J29+Bawana_RLNG!J29+Bawana_Spot!J29</f>
        <v>111.99000000000001</v>
      </c>
      <c r="F29" s="196">
        <f>PPCL_NG!Q29+PPCL_Spot!Q29+GT_NG!Q29+GT_Spot!Q29+Bawana_NG!Q29+Bawana_RLNG!Q29+Bawana_Spot!Q29</f>
        <v>112.08398088029455</v>
      </c>
      <c r="G29" s="197">
        <f t="shared" si="1"/>
        <v>-9.3980880294537883E-2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23.489771883910784</v>
      </c>
      <c r="J29" s="197">
        <f t="shared" si="2"/>
        <v>2.281160892145806E-4</v>
      </c>
      <c r="K29" s="196">
        <f>PPCL_NG!L29+PPCL_Spot!L29+GT_NG!L29+GT_Spot!L29+Bawana_NG!L29+Bawana_RLNG!L29+Bawana_Spot!L29</f>
        <v>99.47</v>
      </c>
      <c r="L29" s="196">
        <f>PPCL_NG!S29+PPCL_Spot!S29+GT_NG!S29+GT_Spot!S29+Bawana_NG!S29+Bawana_RLNG!S29+Bawana_Spot!S29</f>
        <v>99.494562689444706</v>
      </c>
      <c r="M29" s="197">
        <f t="shared" si="3"/>
        <v>-2.4562689444707075E-2</v>
      </c>
      <c r="N29" s="196">
        <f>PPCL_NG!M29+PPCL_Spot!M29+GT_NG!M29+GT_Spot!M29+Bawana_NG!M29+Bawana_RLNG!M29+Bawana_Spot!M29</f>
        <v>137.20999999999998</v>
      </c>
      <c r="O29" s="196">
        <f>PPCL_NG!T29+PPCL_Spot!T29+GT_NG!T29+GT_Spot!T29+Bawana_NG!T29+Bawana_RLNG!T29+Bawana_Spot!T29</f>
        <v>137.35168891979035</v>
      </c>
      <c r="P29" s="197">
        <f t="shared" si="4"/>
        <v>-0.14168891979036857</v>
      </c>
      <c r="Q29" s="197">
        <f t="shared" si="5"/>
        <v>-0.40000000000005187</v>
      </c>
    </row>
    <row r="30" spans="1:17">
      <c r="A30" s="33" t="s">
        <v>72</v>
      </c>
      <c r="B30" s="196">
        <f>PPCL_NG!I30+PPCL_Spot!I30+GT_NG!I30+GT_Spot!I30+Bawana_NG!I30+Bawana_RLNG!I30+Bawana_Spot!I30</f>
        <v>376.64</v>
      </c>
      <c r="C30" s="196">
        <f>PPCL_NG!P30+PPCL_Spot!P30+GT_NG!P30+GT_Spot!P30+Bawana_NG!P30+Bawana_RLNG!P30+Bawana_Spot!P30</f>
        <v>376.78440795420306</v>
      </c>
      <c r="D30" s="197">
        <f t="shared" si="0"/>
        <v>-0.14440795420307495</v>
      </c>
      <c r="E30" s="196">
        <f>PPCL_NG!J30+PPCL_Spot!J30+GT_NG!J30+GT_Spot!J30+Bawana_NG!J30+Bawana_RLNG!J30+Bawana_Spot!J30</f>
        <v>111.99000000000001</v>
      </c>
      <c r="F30" s="196">
        <f>PPCL_NG!Q30+PPCL_Spot!Q30+GT_NG!Q30+GT_Spot!Q30+Bawana_NG!Q30+Bawana_RLNG!Q30+Bawana_Spot!Q30</f>
        <v>112.08623079240735</v>
      </c>
      <c r="G30" s="197">
        <f t="shared" si="1"/>
        <v>-9.6230792407340005E-2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23.49</v>
      </c>
      <c r="J30" s="197">
        <f t="shared" si="2"/>
        <v>0</v>
      </c>
      <c r="K30" s="196">
        <f>PPCL_NG!L30+PPCL_Spot!L30+GT_NG!L30+GT_Spot!L30+Bawana_NG!L30+Bawana_RLNG!L30+Bawana_Spot!L30</f>
        <v>99.47</v>
      </c>
      <c r="L30" s="196">
        <f>PPCL_NG!S30+PPCL_Spot!S30+GT_NG!S30+GT_Spot!S30+Bawana_NG!S30+Bawana_RLNG!S30+Bawana_Spot!S30</f>
        <v>99.494953299186506</v>
      </c>
      <c r="M30" s="197">
        <f t="shared" si="3"/>
        <v>-2.4953299186506683E-2</v>
      </c>
      <c r="N30" s="196">
        <f>PPCL_NG!M30+PPCL_Spot!M30+GT_NG!M30+GT_Spot!M30+Bawana_NG!M30+Bawana_RLNG!M30+Bawana_Spot!M30</f>
        <v>117.6</v>
      </c>
      <c r="O30" s="196">
        <f>PPCL_NG!T30+PPCL_Spot!T30+GT_NG!T30+GT_Spot!T30+Bawana_NG!T30+Bawana_RLNG!T30+Bawana_Spot!T30</f>
        <v>117.74440795420307</v>
      </c>
      <c r="P30" s="197">
        <f t="shared" si="4"/>
        <v>-0.14440795420307495</v>
      </c>
      <c r="Q30" s="197">
        <f t="shared" si="5"/>
        <v>-0.40999999999999659</v>
      </c>
    </row>
    <row r="31" spans="1:17">
      <c r="A31" s="33" t="s">
        <v>73</v>
      </c>
      <c r="B31" s="196">
        <f>PPCL_NG!I31+PPCL_Spot!I31+GT_NG!I31+GT_Spot!I31+Bawana_NG!I31+Bawana_RLNG!I31+Bawana_Spot!I31</f>
        <v>377.69</v>
      </c>
      <c r="C31" s="196">
        <f>PPCL_NG!P31+PPCL_Spot!P31+GT_NG!P31+GT_Spot!P31+Bawana_NG!P31+Bawana_RLNG!P31+Bawana_Spot!P31</f>
        <v>377.83440795420307</v>
      </c>
      <c r="D31" s="197">
        <f t="shared" si="0"/>
        <v>-0.14440795420307495</v>
      </c>
      <c r="E31" s="196">
        <f>PPCL_NG!J31+PPCL_Spot!J31+GT_NG!J31+GT_Spot!J31+Bawana_NG!J31+Bawana_RLNG!J31+Bawana_Spot!J31</f>
        <v>111.99000000000001</v>
      </c>
      <c r="F31" s="196">
        <f>PPCL_NG!Q31+PPCL_Spot!Q31+GT_NG!Q31+GT_Spot!Q31+Bawana_NG!Q31+Bawana_RLNG!Q31+Bawana_Spot!Q31</f>
        <v>112.08623079240735</v>
      </c>
      <c r="G31" s="197">
        <f t="shared" si="1"/>
        <v>-9.6230792407340005E-2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23.49</v>
      </c>
      <c r="J31" s="197">
        <f t="shared" si="2"/>
        <v>0</v>
      </c>
      <c r="K31" s="196">
        <f>PPCL_NG!L31+PPCL_Spot!L31+GT_NG!L31+GT_Spot!L31+Bawana_NG!L31+Bawana_RLNG!L31+Bawana_Spot!L31</f>
        <v>106.46</v>
      </c>
      <c r="L31" s="196">
        <f>PPCL_NG!S31+PPCL_Spot!S31+GT_NG!S31+GT_Spot!S31+Bawana_NG!S31+Bawana_RLNG!S31+Bawana_Spot!S31</f>
        <v>106.4849532991865</v>
      </c>
      <c r="M31" s="197">
        <f t="shared" si="3"/>
        <v>-2.4953299186506683E-2</v>
      </c>
      <c r="N31" s="196">
        <f>PPCL_NG!M31+PPCL_Spot!M31+GT_NG!M31+GT_Spot!M31+Bawana_NG!M31+Bawana_RLNG!M31+Bawana_Spot!M31</f>
        <v>118.27</v>
      </c>
      <c r="O31" s="196">
        <f>PPCL_NG!T31+PPCL_Spot!T31+GT_NG!T31+GT_Spot!T31+Bawana_NG!T31+Bawana_RLNG!T31+Bawana_Spot!T31</f>
        <v>118.41440795420306</v>
      </c>
      <c r="P31" s="197">
        <f t="shared" si="4"/>
        <v>-0.14440795420306074</v>
      </c>
      <c r="Q31" s="197">
        <f t="shared" si="5"/>
        <v>-0.40999999999998238</v>
      </c>
    </row>
    <row r="32" spans="1:17">
      <c r="A32" s="33" t="s">
        <v>74</v>
      </c>
      <c r="B32" s="196">
        <f>PPCL_NG!I32+PPCL_Spot!I32+GT_NG!I32+GT_Spot!I32+Bawana_NG!I32+Bawana_RLNG!I32+Bawana_Spot!I32</f>
        <v>377.69</v>
      </c>
      <c r="C32" s="196">
        <f>PPCL_NG!P32+PPCL_Spot!P32+GT_NG!P32+GT_Spot!P32+Bawana_NG!P32+Bawana_RLNG!P32+Bawana_Spot!P32</f>
        <v>377.83440795420307</v>
      </c>
      <c r="D32" s="197">
        <f t="shared" si="0"/>
        <v>-0.14440795420307495</v>
      </c>
      <c r="E32" s="196">
        <f>PPCL_NG!J32+PPCL_Spot!J32+GT_NG!J32+GT_Spot!J32+Bawana_NG!J32+Bawana_RLNG!J32+Bawana_Spot!J32</f>
        <v>111.99000000000001</v>
      </c>
      <c r="F32" s="196">
        <f>PPCL_NG!Q32+PPCL_Spot!Q32+GT_NG!Q32+GT_Spot!Q32+Bawana_NG!Q32+Bawana_RLNG!Q32+Bawana_Spot!Q32</f>
        <v>112.08623079240735</v>
      </c>
      <c r="G32" s="197">
        <f t="shared" si="1"/>
        <v>-9.6230792407340005E-2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23.49</v>
      </c>
      <c r="J32" s="197">
        <f t="shared" si="2"/>
        <v>0</v>
      </c>
      <c r="K32" s="196">
        <f>PPCL_NG!L32+PPCL_Spot!L32+GT_NG!L32+GT_Spot!L32+Bawana_NG!L32+Bawana_RLNG!L32+Bawana_Spot!L32</f>
        <v>106.46</v>
      </c>
      <c r="L32" s="196">
        <f>PPCL_NG!S32+PPCL_Spot!S32+GT_NG!S32+GT_Spot!S32+Bawana_NG!S32+Bawana_RLNG!S32+Bawana_Spot!S32</f>
        <v>106.4849532991865</v>
      </c>
      <c r="M32" s="197">
        <f t="shared" si="3"/>
        <v>-2.4953299186506683E-2</v>
      </c>
      <c r="N32" s="196">
        <f>PPCL_NG!M32+PPCL_Spot!M32+GT_NG!M32+GT_Spot!M32+Bawana_NG!M32+Bawana_RLNG!M32+Bawana_Spot!M32</f>
        <v>118.27</v>
      </c>
      <c r="O32" s="196">
        <f>PPCL_NG!T32+PPCL_Spot!T32+GT_NG!T32+GT_Spot!T32+Bawana_NG!T32+Bawana_RLNG!T32+Bawana_Spot!T32</f>
        <v>118.41440795420306</v>
      </c>
      <c r="P32" s="197">
        <f t="shared" si="4"/>
        <v>-0.14440795420306074</v>
      </c>
      <c r="Q32" s="197">
        <f t="shared" si="5"/>
        <v>-0.40999999999998238</v>
      </c>
    </row>
    <row r="33" spans="1:17">
      <c r="A33" s="33" t="s">
        <v>75</v>
      </c>
      <c r="B33" s="196">
        <f>PPCL_NG!I33+PPCL_Spot!I33+GT_NG!I33+GT_Spot!I33+Bawana_NG!I33+Bawana_RLNG!I33+Bawana_Spot!I33</f>
        <v>377.69</v>
      </c>
      <c r="C33" s="196">
        <f>PPCL_NG!P33+PPCL_Spot!P33+GT_NG!P33+GT_Spot!P33+Bawana_NG!P33+Bawana_RLNG!P33+Bawana_Spot!P33</f>
        <v>377.83440795420307</v>
      </c>
      <c r="D33" s="197">
        <f t="shared" si="0"/>
        <v>-0.14440795420307495</v>
      </c>
      <c r="E33" s="196">
        <f>PPCL_NG!J33+PPCL_Spot!J33+GT_NG!J33+GT_Spot!J33+Bawana_NG!J33+Bawana_RLNG!J33+Bawana_Spot!J33</f>
        <v>101.25999999999999</v>
      </c>
      <c r="F33" s="196">
        <f>PPCL_NG!Q33+PPCL_Spot!Q33+GT_NG!Q33+GT_Spot!Q33+Bawana_NG!Q33+Bawana_RLNG!Q33+Bawana_Spot!Q33</f>
        <v>101.35623079240735</v>
      </c>
      <c r="G33" s="197">
        <f t="shared" si="1"/>
        <v>-9.6230792407354215E-2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23.49</v>
      </c>
      <c r="J33" s="197">
        <f t="shared" si="2"/>
        <v>0</v>
      </c>
      <c r="K33" s="196">
        <f>PPCL_NG!L33+PPCL_Spot!L33+GT_NG!L33+GT_Spot!L33+Bawana_NG!L33+Bawana_RLNG!L33+Bawana_Spot!L33</f>
        <v>108.47</v>
      </c>
      <c r="L33" s="196">
        <f>PPCL_NG!S33+PPCL_Spot!S33+GT_NG!S33+GT_Spot!S33+Bawana_NG!S33+Bawana_RLNG!S33+Bawana_Spot!S33</f>
        <v>108.49495329918651</v>
      </c>
      <c r="M33" s="197">
        <f t="shared" si="3"/>
        <v>-2.4953299186506683E-2</v>
      </c>
      <c r="N33" s="196">
        <f>PPCL_NG!M33+PPCL_Spot!M33+GT_NG!M33+GT_Spot!M33+Bawana_NG!M33+Bawana_RLNG!M33+Bawana_Spot!M33</f>
        <v>124.24</v>
      </c>
      <c r="O33" s="196">
        <f>PPCL_NG!T33+PPCL_Spot!T33+GT_NG!T33+GT_Spot!T33+Bawana_NG!T33+Bawana_RLNG!T33+Bawana_Spot!T33</f>
        <v>124.38440795420306</v>
      </c>
      <c r="P33" s="197">
        <f t="shared" si="4"/>
        <v>-0.14440795420306074</v>
      </c>
      <c r="Q33" s="197">
        <f t="shared" si="5"/>
        <v>-0.40999999999999659</v>
      </c>
    </row>
    <row r="34" spans="1:17">
      <c r="A34" s="33" t="s">
        <v>76</v>
      </c>
      <c r="B34" s="196">
        <f>PPCL_NG!I34+PPCL_Spot!I34+GT_NG!I34+GT_Spot!I34+Bawana_NG!I34+Bawana_RLNG!I34+Bawana_Spot!I34</f>
        <v>377.69</v>
      </c>
      <c r="C34" s="196">
        <f>PPCL_NG!P34+PPCL_Spot!P34+GT_NG!P34+GT_Spot!P34+Bawana_NG!P34+Bawana_RLNG!P34+Bawana_Spot!P34</f>
        <v>377.83440795420307</v>
      </c>
      <c r="D34" s="197">
        <f t="shared" si="0"/>
        <v>-0.14440795420307495</v>
      </c>
      <c r="E34" s="196">
        <f>PPCL_NG!J34+PPCL_Spot!J34+GT_NG!J34+GT_Spot!J34+Bawana_NG!J34+Bawana_RLNG!J34+Bawana_Spot!J34</f>
        <v>101.25999999999999</v>
      </c>
      <c r="F34" s="196">
        <f>PPCL_NG!Q34+PPCL_Spot!Q34+GT_NG!Q34+GT_Spot!Q34+Bawana_NG!Q34+Bawana_RLNG!Q34+Bawana_Spot!Q34</f>
        <v>101.35623079240735</v>
      </c>
      <c r="G34" s="197">
        <f t="shared" si="1"/>
        <v>-9.6230792407354215E-2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23.49</v>
      </c>
      <c r="J34" s="197">
        <f t="shared" si="2"/>
        <v>0</v>
      </c>
      <c r="K34" s="196">
        <f>PPCL_NG!L34+PPCL_Spot!L34+GT_NG!L34+GT_Spot!L34+Bawana_NG!L34+Bawana_RLNG!L34+Bawana_Spot!L34</f>
        <v>108.47</v>
      </c>
      <c r="L34" s="196">
        <f>PPCL_NG!S34+PPCL_Spot!S34+GT_NG!S34+GT_Spot!S34+Bawana_NG!S34+Bawana_RLNG!S34+Bawana_Spot!S34</f>
        <v>108.49495329918651</v>
      </c>
      <c r="M34" s="197">
        <f t="shared" si="3"/>
        <v>-2.4953299186506683E-2</v>
      </c>
      <c r="N34" s="196">
        <f>PPCL_NG!M34+PPCL_Spot!M34+GT_NG!M34+GT_Spot!M34+Bawana_NG!M34+Bawana_RLNG!M34+Bawana_Spot!M34</f>
        <v>124.24</v>
      </c>
      <c r="O34" s="196">
        <f>PPCL_NG!T34+PPCL_Spot!T34+GT_NG!T34+GT_Spot!T34+Bawana_NG!T34+Bawana_RLNG!T34+Bawana_Spot!T34</f>
        <v>124.38440795420306</v>
      </c>
      <c r="P34" s="197">
        <f t="shared" si="4"/>
        <v>-0.14440795420306074</v>
      </c>
      <c r="Q34" s="197">
        <f t="shared" si="5"/>
        <v>-0.40999999999999659</v>
      </c>
    </row>
    <row r="35" spans="1:17">
      <c r="A35" s="33" t="s">
        <v>77</v>
      </c>
      <c r="B35" s="196">
        <f>PPCL_NG!I35+PPCL_Spot!I35+GT_NG!I35+GT_Spot!I35+Bawana_NG!I35+Bawana_RLNG!I35+Bawana_Spot!I35</f>
        <v>377.69</v>
      </c>
      <c r="C35" s="196">
        <f>PPCL_NG!P35+PPCL_Spot!P35+GT_NG!P35+GT_Spot!P35+Bawana_NG!P35+Bawana_RLNG!P35+Bawana_Spot!P35</f>
        <v>377.8293878527565</v>
      </c>
      <c r="D35" s="197">
        <f t="shared" si="0"/>
        <v>-0.13938785275649934</v>
      </c>
      <c r="E35" s="196">
        <f>PPCL_NG!J35+PPCL_Spot!J35+GT_NG!J35+GT_Spot!J35+Bawana_NG!J35+Bawana_RLNG!J35+Bawana_Spot!J35</f>
        <v>102.86</v>
      </c>
      <c r="F35" s="196">
        <f>PPCL_NG!Q35+PPCL_Spot!Q35+GT_NG!Q35+GT_Spot!Q35+Bawana_NG!Q35+Bawana_RLNG!Q35+Bawana_Spot!Q35</f>
        <v>102.95440963892247</v>
      </c>
      <c r="G35" s="197">
        <f t="shared" si="1"/>
        <v>-9.4409638922471117E-2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23.489780574863797</v>
      </c>
      <c r="J35" s="197">
        <f t="shared" si="2"/>
        <v>2.1942513620132331E-4</v>
      </c>
      <c r="K35" s="196">
        <f>PPCL_NG!L35+PPCL_Spot!L35+GT_NG!L35+GT_Spot!L35+Bawana_NG!L35+Bawana_RLNG!L35+Bawana_Spot!L35</f>
        <v>109.12</v>
      </c>
      <c r="L35" s="196">
        <f>PPCL_NG!S35+PPCL_Spot!S35+GT_NG!S35+GT_Spot!S35+Bawana_NG!S35+Bawana_RLNG!S35+Bawana_Spot!S35</f>
        <v>109.14421499371966</v>
      </c>
      <c r="M35" s="197">
        <f t="shared" si="3"/>
        <v>-2.4214993719652966E-2</v>
      </c>
      <c r="N35" s="196">
        <f>PPCL_NG!M35+PPCL_Spot!M35+GT_NG!M35+GT_Spot!M35+Bawana_NG!M35+Bawana_RLNG!M35+Bawana_Spot!M35</f>
        <v>126.17999999999999</v>
      </c>
      <c r="O35" s="196">
        <f>PPCL_NG!T35+PPCL_Spot!T35+GT_NG!T35+GT_Spot!T35+Bawana_NG!T35+Bawana_RLNG!T35+Bawana_Spot!T35</f>
        <v>126.32220693973753</v>
      </c>
      <c r="P35" s="197">
        <f t="shared" si="4"/>
        <v>-0.14220693973753384</v>
      </c>
      <c r="Q35" s="197">
        <f t="shared" si="5"/>
        <v>-0.39999999999995595</v>
      </c>
    </row>
    <row r="36" spans="1:17">
      <c r="A36" s="33" t="s">
        <v>78</v>
      </c>
      <c r="B36" s="196">
        <f>PPCL_NG!I36+PPCL_Spot!I36+GT_NG!I36+GT_Spot!I36+Bawana_NG!I36+Bawana_RLNG!I36+Bawana_Spot!I36</f>
        <v>377.69</v>
      </c>
      <c r="C36" s="196">
        <f>PPCL_NG!P36+PPCL_Spot!P36+GT_NG!P36+GT_Spot!P36+Bawana_NG!P36+Bawana_RLNG!P36+Bawana_Spot!P36</f>
        <v>377.8293878527565</v>
      </c>
      <c r="D36" s="197">
        <f t="shared" si="0"/>
        <v>-0.13938785275649934</v>
      </c>
      <c r="E36" s="196">
        <f>PPCL_NG!J36+PPCL_Spot!J36+GT_NG!J36+GT_Spot!J36+Bawana_NG!J36+Bawana_RLNG!J36+Bawana_Spot!J36</f>
        <v>102.86</v>
      </c>
      <c r="F36" s="196">
        <f>PPCL_NG!Q36+PPCL_Spot!Q36+GT_NG!Q36+GT_Spot!Q36+Bawana_NG!Q36+Bawana_RLNG!Q36+Bawana_Spot!Q36</f>
        <v>102.95440963892247</v>
      </c>
      <c r="G36" s="197">
        <f t="shared" si="1"/>
        <v>-9.4409638922471117E-2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23.489780574863797</v>
      </c>
      <c r="J36" s="197">
        <f t="shared" si="2"/>
        <v>2.1942513620132331E-4</v>
      </c>
      <c r="K36" s="196">
        <f>PPCL_NG!L36+PPCL_Spot!L36+GT_NG!L36+GT_Spot!L36+Bawana_NG!L36+Bawana_RLNG!L36+Bawana_Spot!L36</f>
        <v>109.12</v>
      </c>
      <c r="L36" s="196">
        <f>PPCL_NG!S36+PPCL_Spot!S36+GT_NG!S36+GT_Spot!S36+Bawana_NG!S36+Bawana_RLNG!S36+Bawana_Spot!S36</f>
        <v>109.14421499371966</v>
      </c>
      <c r="M36" s="197">
        <f t="shared" si="3"/>
        <v>-2.4214993719652966E-2</v>
      </c>
      <c r="N36" s="196">
        <f>PPCL_NG!M36+PPCL_Spot!M36+GT_NG!M36+GT_Spot!M36+Bawana_NG!M36+Bawana_RLNG!M36+Bawana_Spot!M36</f>
        <v>126.17999999999999</v>
      </c>
      <c r="O36" s="196">
        <f>PPCL_NG!T36+PPCL_Spot!T36+GT_NG!T36+GT_Spot!T36+Bawana_NG!T36+Bawana_RLNG!T36+Bawana_Spot!T36</f>
        <v>126.32220693973753</v>
      </c>
      <c r="P36" s="197">
        <f t="shared" si="4"/>
        <v>-0.14220693973753384</v>
      </c>
      <c r="Q36" s="197">
        <f t="shared" si="5"/>
        <v>-0.39999999999995595</v>
      </c>
    </row>
    <row r="37" spans="1:17">
      <c r="A37" s="33" t="s">
        <v>79</v>
      </c>
      <c r="B37" s="196">
        <f>PPCL_NG!I37+PPCL_Spot!I37+GT_NG!I37+GT_Spot!I37+Bawana_NG!I37+Bawana_RLNG!I37+Bawana_Spot!I37</f>
        <v>377.69</v>
      </c>
      <c r="C37" s="196">
        <f>PPCL_NG!P37+PPCL_Spot!P37+GT_NG!P37+GT_Spot!P37+Bawana_NG!P37+Bawana_RLNG!P37+Bawana_Spot!P37</f>
        <v>377.8293878527565</v>
      </c>
      <c r="D37" s="197">
        <f t="shared" si="0"/>
        <v>-0.13938785275649934</v>
      </c>
      <c r="E37" s="196">
        <f>PPCL_NG!J37+PPCL_Spot!J37+GT_NG!J37+GT_Spot!J37+Bawana_NG!J37+Bawana_RLNG!J37+Bawana_Spot!J37</f>
        <v>102.86</v>
      </c>
      <c r="F37" s="196">
        <f>PPCL_NG!Q37+PPCL_Spot!Q37+GT_NG!Q37+GT_Spot!Q37+Bawana_NG!Q37+Bawana_RLNG!Q37+Bawana_Spot!Q37</f>
        <v>102.95440963892247</v>
      </c>
      <c r="G37" s="197">
        <f t="shared" si="1"/>
        <v>-9.4409638922471117E-2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23.489780574863797</v>
      </c>
      <c r="J37" s="197">
        <f t="shared" si="2"/>
        <v>2.1942513620132331E-4</v>
      </c>
      <c r="K37" s="196">
        <f>PPCL_NG!L37+PPCL_Spot!L37+GT_NG!L37+GT_Spot!L37+Bawana_NG!L37+Bawana_RLNG!L37+Bawana_Spot!L37</f>
        <v>109.12</v>
      </c>
      <c r="L37" s="196">
        <f>PPCL_NG!S37+PPCL_Spot!S37+GT_NG!S37+GT_Spot!S37+Bawana_NG!S37+Bawana_RLNG!S37+Bawana_Spot!S37</f>
        <v>109.14421499371966</v>
      </c>
      <c r="M37" s="197">
        <f t="shared" si="3"/>
        <v>-2.4214993719652966E-2</v>
      </c>
      <c r="N37" s="196">
        <f>PPCL_NG!M37+PPCL_Spot!M37+GT_NG!M37+GT_Spot!M37+Bawana_NG!M37+Bawana_RLNG!M37+Bawana_Spot!M37</f>
        <v>126.17999999999999</v>
      </c>
      <c r="O37" s="196">
        <f>PPCL_NG!T37+PPCL_Spot!T37+GT_NG!T37+GT_Spot!T37+Bawana_NG!T37+Bawana_RLNG!T37+Bawana_Spot!T37</f>
        <v>126.32220693973753</v>
      </c>
      <c r="P37" s="197">
        <f t="shared" si="4"/>
        <v>-0.14220693973753384</v>
      </c>
      <c r="Q37" s="197">
        <f t="shared" si="5"/>
        <v>-0.39999999999995595</v>
      </c>
    </row>
    <row r="38" spans="1:17">
      <c r="A38" s="33" t="s">
        <v>80</v>
      </c>
      <c r="B38" s="196">
        <f>PPCL_NG!I38+PPCL_Spot!I38+GT_NG!I38+GT_Spot!I38+Bawana_NG!I38+Bawana_RLNG!I38+Bawana_Spot!I38</f>
        <v>377.69</v>
      </c>
      <c r="C38" s="196">
        <f>PPCL_NG!P38+PPCL_Spot!P38+GT_NG!P38+GT_Spot!P38+Bawana_NG!P38+Bawana_RLNG!P38+Bawana_Spot!P38</f>
        <v>377.8293878527565</v>
      </c>
      <c r="D38" s="197">
        <f t="shared" si="0"/>
        <v>-0.13938785275649934</v>
      </c>
      <c r="E38" s="196">
        <f>PPCL_NG!J38+PPCL_Spot!J38+GT_NG!J38+GT_Spot!J38+Bawana_NG!J38+Bawana_RLNG!J38+Bawana_Spot!J38</f>
        <v>102.86</v>
      </c>
      <c r="F38" s="196">
        <f>PPCL_NG!Q38+PPCL_Spot!Q38+GT_NG!Q38+GT_Spot!Q38+Bawana_NG!Q38+Bawana_RLNG!Q38+Bawana_Spot!Q38</f>
        <v>102.95440963892247</v>
      </c>
      <c r="G38" s="197">
        <f t="shared" si="1"/>
        <v>-9.4409638922471117E-2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23.489780574863797</v>
      </c>
      <c r="J38" s="197">
        <f t="shared" si="2"/>
        <v>2.1942513620132331E-4</v>
      </c>
      <c r="K38" s="196">
        <f>PPCL_NG!L38+PPCL_Spot!L38+GT_NG!L38+GT_Spot!L38+Bawana_NG!L38+Bawana_RLNG!L38+Bawana_Spot!L38</f>
        <v>109.12</v>
      </c>
      <c r="L38" s="196">
        <f>PPCL_NG!S38+PPCL_Spot!S38+GT_NG!S38+GT_Spot!S38+Bawana_NG!S38+Bawana_RLNG!S38+Bawana_Spot!S38</f>
        <v>109.14421499371966</v>
      </c>
      <c r="M38" s="197">
        <f t="shared" si="3"/>
        <v>-2.4214993719652966E-2</v>
      </c>
      <c r="N38" s="196">
        <f>PPCL_NG!M38+PPCL_Spot!M38+GT_NG!M38+GT_Spot!M38+Bawana_NG!M38+Bawana_RLNG!M38+Bawana_Spot!M38</f>
        <v>126.17999999999999</v>
      </c>
      <c r="O38" s="196">
        <f>PPCL_NG!T38+PPCL_Spot!T38+GT_NG!T38+GT_Spot!T38+Bawana_NG!T38+Bawana_RLNG!T38+Bawana_Spot!T38</f>
        <v>126.32220693973753</v>
      </c>
      <c r="P38" s="197">
        <f t="shared" si="4"/>
        <v>-0.14220693973753384</v>
      </c>
      <c r="Q38" s="197">
        <f t="shared" si="5"/>
        <v>-0.39999999999995595</v>
      </c>
    </row>
    <row r="39" spans="1:17">
      <c r="A39" s="33" t="s">
        <v>81</v>
      </c>
      <c r="B39" s="196">
        <f>PPCL_NG!I39+PPCL_Spot!I39+GT_NG!I39+GT_Spot!I39+Bawana_NG!I39+Bawana_RLNG!I39+Bawana_Spot!I39</f>
        <v>377.69</v>
      </c>
      <c r="C39" s="196">
        <f>PPCL_NG!P39+PPCL_Spot!P39+GT_NG!P39+GT_Spot!P39+Bawana_NG!P39+Bawana_RLNG!P39+Bawana_Spot!P39</f>
        <v>377.8293878527565</v>
      </c>
      <c r="D39" s="197">
        <f t="shared" si="0"/>
        <v>-0.13938785275649934</v>
      </c>
      <c r="E39" s="196">
        <f>PPCL_NG!J39+PPCL_Spot!J39+GT_NG!J39+GT_Spot!J39+Bawana_NG!J39+Bawana_RLNG!J39+Bawana_Spot!J39</f>
        <v>102.86</v>
      </c>
      <c r="F39" s="196">
        <f>PPCL_NG!Q39+PPCL_Spot!Q39+GT_NG!Q39+GT_Spot!Q39+Bawana_NG!Q39+Bawana_RLNG!Q39+Bawana_Spot!Q39</f>
        <v>102.95440963892247</v>
      </c>
      <c r="G39" s="197">
        <f t="shared" si="1"/>
        <v>-9.4409638922471117E-2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23.489780574863797</v>
      </c>
      <c r="J39" s="197">
        <f t="shared" si="2"/>
        <v>2.1942513620132331E-4</v>
      </c>
      <c r="K39" s="196">
        <f>PPCL_NG!L39+PPCL_Spot!L39+GT_NG!L39+GT_Spot!L39+Bawana_NG!L39+Bawana_RLNG!L39+Bawana_Spot!L39</f>
        <v>109.12</v>
      </c>
      <c r="L39" s="196">
        <f>PPCL_NG!S39+PPCL_Spot!S39+GT_NG!S39+GT_Spot!S39+Bawana_NG!S39+Bawana_RLNG!S39+Bawana_Spot!S39</f>
        <v>109.14421499371966</v>
      </c>
      <c r="M39" s="197">
        <f t="shared" si="3"/>
        <v>-2.4214993719652966E-2</v>
      </c>
      <c r="N39" s="196">
        <f>PPCL_NG!M39+PPCL_Spot!M39+GT_NG!M39+GT_Spot!M39+Bawana_NG!M39+Bawana_RLNG!M39+Bawana_Spot!M39</f>
        <v>126.17999999999999</v>
      </c>
      <c r="O39" s="196">
        <f>PPCL_NG!T39+PPCL_Spot!T39+GT_NG!T39+GT_Spot!T39+Bawana_NG!T39+Bawana_RLNG!T39+Bawana_Spot!T39</f>
        <v>126.32220693973753</v>
      </c>
      <c r="P39" s="197">
        <f t="shared" si="4"/>
        <v>-0.14220693973753384</v>
      </c>
      <c r="Q39" s="197">
        <f t="shared" si="5"/>
        <v>-0.39999999999995595</v>
      </c>
    </row>
    <row r="40" spans="1:17">
      <c r="A40" s="33" t="s">
        <v>82</v>
      </c>
      <c r="B40" s="196">
        <f>PPCL_NG!I40+PPCL_Spot!I40+GT_NG!I40+GT_Spot!I40+Bawana_NG!I40+Bawana_RLNG!I40+Bawana_Spot!I40</f>
        <v>377.69</v>
      </c>
      <c r="C40" s="196">
        <f>PPCL_NG!P40+PPCL_Spot!P40+GT_NG!P40+GT_Spot!P40+Bawana_NG!P40+Bawana_RLNG!P40+Bawana_Spot!P40</f>
        <v>377.8293878527565</v>
      </c>
      <c r="D40" s="197">
        <f t="shared" si="0"/>
        <v>-0.13938785275649934</v>
      </c>
      <c r="E40" s="196">
        <f>PPCL_NG!J40+PPCL_Spot!J40+GT_NG!J40+GT_Spot!J40+Bawana_NG!J40+Bawana_RLNG!J40+Bawana_Spot!J40</f>
        <v>102.86</v>
      </c>
      <c r="F40" s="196">
        <f>PPCL_NG!Q40+PPCL_Spot!Q40+GT_NG!Q40+GT_Spot!Q40+Bawana_NG!Q40+Bawana_RLNG!Q40+Bawana_Spot!Q40</f>
        <v>102.95440963892247</v>
      </c>
      <c r="G40" s="197">
        <f t="shared" si="1"/>
        <v>-9.4409638922471117E-2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23.489780574863797</v>
      </c>
      <c r="J40" s="197">
        <f t="shared" si="2"/>
        <v>2.1942513620132331E-4</v>
      </c>
      <c r="K40" s="196">
        <f>PPCL_NG!L40+PPCL_Spot!L40+GT_NG!L40+GT_Spot!L40+Bawana_NG!L40+Bawana_RLNG!L40+Bawana_Spot!L40</f>
        <v>109.12</v>
      </c>
      <c r="L40" s="196">
        <f>PPCL_NG!S40+PPCL_Spot!S40+GT_NG!S40+GT_Spot!S40+Bawana_NG!S40+Bawana_RLNG!S40+Bawana_Spot!S40</f>
        <v>109.14421499371966</v>
      </c>
      <c r="M40" s="197">
        <f t="shared" si="3"/>
        <v>-2.4214993719652966E-2</v>
      </c>
      <c r="N40" s="196">
        <f>PPCL_NG!M40+PPCL_Spot!M40+GT_NG!M40+GT_Spot!M40+Bawana_NG!M40+Bawana_RLNG!M40+Bawana_Spot!M40</f>
        <v>126.17999999999999</v>
      </c>
      <c r="O40" s="196">
        <f>PPCL_NG!T40+PPCL_Spot!T40+GT_NG!T40+GT_Spot!T40+Bawana_NG!T40+Bawana_RLNG!T40+Bawana_Spot!T40</f>
        <v>126.32220693973753</v>
      </c>
      <c r="P40" s="197">
        <f t="shared" si="4"/>
        <v>-0.14220693973753384</v>
      </c>
      <c r="Q40" s="197">
        <f t="shared" si="5"/>
        <v>-0.39999999999995595</v>
      </c>
    </row>
    <row r="41" spans="1:17">
      <c r="A41" s="33" t="s">
        <v>83</v>
      </c>
      <c r="B41" s="196">
        <f>PPCL_NG!I41+PPCL_Spot!I41+GT_NG!I41+GT_Spot!I41+Bawana_NG!I41+Bawana_RLNG!I41+Bawana_Spot!I41</f>
        <v>377.69</v>
      </c>
      <c r="C41" s="196">
        <f>PPCL_NG!P41+PPCL_Spot!P41+GT_NG!P41+GT_Spot!P41+Bawana_NG!P41+Bawana_RLNG!P41+Bawana_Spot!P41</f>
        <v>377.8293878527565</v>
      </c>
      <c r="D41" s="197">
        <f t="shared" si="0"/>
        <v>-0.13938785275649934</v>
      </c>
      <c r="E41" s="196">
        <f>PPCL_NG!J41+PPCL_Spot!J41+GT_NG!J41+GT_Spot!J41+Bawana_NG!J41+Bawana_RLNG!J41+Bawana_Spot!J41</f>
        <v>102.86</v>
      </c>
      <c r="F41" s="196">
        <f>PPCL_NG!Q41+PPCL_Spot!Q41+GT_NG!Q41+GT_Spot!Q41+Bawana_NG!Q41+Bawana_RLNG!Q41+Bawana_Spot!Q41</f>
        <v>102.95440963892247</v>
      </c>
      <c r="G41" s="197">
        <f t="shared" si="1"/>
        <v>-9.4409638922471117E-2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23.489780574863797</v>
      </c>
      <c r="J41" s="197">
        <f t="shared" si="2"/>
        <v>2.1942513620132331E-4</v>
      </c>
      <c r="K41" s="196">
        <f>PPCL_NG!L41+PPCL_Spot!L41+GT_NG!L41+GT_Spot!L41+Bawana_NG!L41+Bawana_RLNG!L41+Bawana_Spot!L41</f>
        <v>109.12</v>
      </c>
      <c r="L41" s="196">
        <f>PPCL_NG!S41+PPCL_Spot!S41+GT_NG!S41+GT_Spot!S41+Bawana_NG!S41+Bawana_RLNG!S41+Bawana_Spot!S41</f>
        <v>109.14421499371966</v>
      </c>
      <c r="M41" s="197">
        <f t="shared" si="3"/>
        <v>-2.4214993719652966E-2</v>
      </c>
      <c r="N41" s="196">
        <f>PPCL_NG!M41+PPCL_Spot!M41+GT_NG!M41+GT_Spot!M41+Bawana_NG!M41+Bawana_RLNG!M41+Bawana_Spot!M41</f>
        <v>126.17999999999999</v>
      </c>
      <c r="O41" s="196">
        <f>PPCL_NG!T41+PPCL_Spot!T41+GT_NG!T41+GT_Spot!T41+Bawana_NG!T41+Bawana_RLNG!T41+Bawana_Spot!T41</f>
        <v>126.32220693973753</v>
      </c>
      <c r="P41" s="197">
        <f t="shared" si="4"/>
        <v>-0.14220693973753384</v>
      </c>
      <c r="Q41" s="197">
        <f t="shared" si="5"/>
        <v>-0.39999999999995595</v>
      </c>
    </row>
    <row r="42" spans="1:17">
      <c r="A42" s="33" t="s">
        <v>84</v>
      </c>
      <c r="B42" s="196">
        <f>PPCL_NG!I42+PPCL_Spot!I42+GT_NG!I42+GT_Spot!I42+Bawana_NG!I42+Bawana_RLNG!I42+Bawana_Spot!I42</f>
        <v>377.69</v>
      </c>
      <c r="C42" s="196">
        <f>PPCL_NG!P42+PPCL_Spot!P42+GT_NG!P42+GT_Spot!P42+Bawana_NG!P42+Bawana_RLNG!P42+Bawana_Spot!P42</f>
        <v>377.8293878527565</v>
      </c>
      <c r="D42" s="197">
        <f t="shared" si="0"/>
        <v>-0.13938785275649934</v>
      </c>
      <c r="E42" s="196">
        <f>PPCL_NG!J42+PPCL_Spot!J42+GT_NG!J42+GT_Spot!J42+Bawana_NG!J42+Bawana_RLNG!J42+Bawana_Spot!J42</f>
        <v>102.86</v>
      </c>
      <c r="F42" s="196">
        <f>PPCL_NG!Q42+PPCL_Spot!Q42+GT_NG!Q42+GT_Spot!Q42+Bawana_NG!Q42+Bawana_RLNG!Q42+Bawana_Spot!Q42</f>
        <v>102.95440963892247</v>
      </c>
      <c r="G42" s="197">
        <f t="shared" si="1"/>
        <v>-9.4409638922471117E-2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23.489780574863797</v>
      </c>
      <c r="J42" s="197">
        <f t="shared" si="2"/>
        <v>2.1942513620132331E-4</v>
      </c>
      <c r="K42" s="196">
        <f>PPCL_NG!L42+PPCL_Spot!L42+GT_NG!L42+GT_Spot!L42+Bawana_NG!L42+Bawana_RLNG!L42+Bawana_Spot!L42</f>
        <v>109.12</v>
      </c>
      <c r="L42" s="196">
        <f>PPCL_NG!S42+PPCL_Spot!S42+GT_NG!S42+GT_Spot!S42+Bawana_NG!S42+Bawana_RLNG!S42+Bawana_Spot!S42</f>
        <v>109.14421499371966</v>
      </c>
      <c r="M42" s="197">
        <f t="shared" si="3"/>
        <v>-2.4214993719652966E-2</v>
      </c>
      <c r="N42" s="196">
        <f>PPCL_NG!M42+PPCL_Spot!M42+GT_NG!M42+GT_Spot!M42+Bawana_NG!M42+Bawana_RLNG!M42+Bawana_Spot!M42</f>
        <v>126.17999999999999</v>
      </c>
      <c r="O42" s="196">
        <f>PPCL_NG!T42+PPCL_Spot!T42+GT_NG!T42+GT_Spot!T42+Bawana_NG!T42+Bawana_RLNG!T42+Bawana_Spot!T42</f>
        <v>126.32220693973753</v>
      </c>
      <c r="P42" s="197">
        <f t="shared" si="4"/>
        <v>-0.14220693973753384</v>
      </c>
      <c r="Q42" s="197">
        <f t="shared" si="5"/>
        <v>-0.39999999999995595</v>
      </c>
    </row>
    <row r="43" spans="1:17">
      <c r="A43" s="33" t="s">
        <v>85</v>
      </c>
      <c r="B43" s="196">
        <f>PPCL_NG!I43+PPCL_Spot!I43+GT_NG!I43+GT_Spot!I43+Bawana_NG!I43+Bawana_RLNG!I43+Bawana_Spot!I43</f>
        <v>377.69</v>
      </c>
      <c r="C43" s="196">
        <f>PPCL_NG!P43+PPCL_Spot!P43+GT_NG!P43+GT_Spot!P43+Bawana_NG!P43+Bawana_RLNG!P43+Bawana_Spot!P43</f>
        <v>377.8293878527565</v>
      </c>
      <c r="D43" s="197">
        <f t="shared" si="0"/>
        <v>-0.13938785275649934</v>
      </c>
      <c r="E43" s="196">
        <f>PPCL_NG!J43+PPCL_Spot!J43+GT_NG!J43+GT_Spot!J43+Bawana_NG!J43+Bawana_RLNG!J43+Bawana_Spot!J43</f>
        <v>102.86</v>
      </c>
      <c r="F43" s="196">
        <f>PPCL_NG!Q43+PPCL_Spot!Q43+GT_NG!Q43+GT_Spot!Q43+Bawana_NG!Q43+Bawana_RLNG!Q43+Bawana_Spot!Q43</f>
        <v>102.95440963892247</v>
      </c>
      <c r="G43" s="197">
        <f t="shared" si="1"/>
        <v>-9.4409638922471117E-2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23.489780574863797</v>
      </c>
      <c r="J43" s="197">
        <f t="shared" si="2"/>
        <v>2.1942513620132331E-4</v>
      </c>
      <c r="K43" s="196">
        <f>PPCL_NG!L43+PPCL_Spot!L43+GT_NG!L43+GT_Spot!L43+Bawana_NG!L43+Bawana_RLNG!L43+Bawana_Spot!L43</f>
        <v>109.12</v>
      </c>
      <c r="L43" s="196">
        <f>PPCL_NG!S43+PPCL_Spot!S43+GT_NG!S43+GT_Spot!S43+Bawana_NG!S43+Bawana_RLNG!S43+Bawana_Spot!S43</f>
        <v>109.14421499371966</v>
      </c>
      <c r="M43" s="197">
        <f t="shared" si="3"/>
        <v>-2.4214993719652966E-2</v>
      </c>
      <c r="N43" s="196">
        <f>PPCL_NG!M43+PPCL_Spot!M43+GT_NG!M43+GT_Spot!M43+Bawana_NG!M43+Bawana_RLNG!M43+Bawana_Spot!M43</f>
        <v>126.17999999999999</v>
      </c>
      <c r="O43" s="196">
        <f>PPCL_NG!T43+PPCL_Spot!T43+GT_NG!T43+GT_Spot!T43+Bawana_NG!T43+Bawana_RLNG!T43+Bawana_Spot!T43</f>
        <v>126.32220693973753</v>
      </c>
      <c r="P43" s="197">
        <f t="shared" si="4"/>
        <v>-0.14220693973753384</v>
      </c>
      <c r="Q43" s="197">
        <f t="shared" si="5"/>
        <v>-0.39999999999995595</v>
      </c>
    </row>
    <row r="44" spans="1:17">
      <c r="A44" s="33" t="s">
        <v>86</v>
      </c>
      <c r="B44" s="196">
        <f>PPCL_NG!I44+PPCL_Spot!I44+GT_NG!I44+GT_Spot!I44+Bawana_NG!I44+Bawana_RLNG!I44+Bawana_Spot!I44</f>
        <v>377.69</v>
      </c>
      <c r="C44" s="196">
        <f>PPCL_NG!P44+PPCL_Spot!P44+GT_NG!P44+GT_Spot!P44+Bawana_NG!P44+Bawana_RLNG!P44+Bawana_Spot!P44</f>
        <v>377.8293878527565</v>
      </c>
      <c r="D44" s="197">
        <f t="shared" si="0"/>
        <v>-0.13938785275649934</v>
      </c>
      <c r="E44" s="196">
        <f>PPCL_NG!J44+PPCL_Spot!J44+GT_NG!J44+GT_Spot!J44+Bawana_NG!J44+Bawana_RLNG!J44+Bawana_Spot!J44</f>
        <v>102.86</v>
      </c>
      <c r="F44" s="196">
        <f>PPCL_NG!Q44+PPCL_Spot!Q44+GT_NG!Q44+GT_Spot!Q44+Bawana_NG!Q44+Bawana_RLNG!Q44+Bawana_Spot!Q44</f>
        <v>102.95440963892247</v>
      </c>
      <c r="G44" s="197">
        <f t="shared" si="1"/>
        <v>-9.4409638922471117E-2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23.489780574863797</v>
      </c>
      <c r="J44" s="197">
        <f t="shared" si="2"/>
        <v>2.1942513620132331E-4</v>
      </c>
      <c r="K44" s="196">
        <f>PPCL_NG!L44+PPCL_Spot!L44+GT_NG!L44+GT_Spot!L44+Bawana_NG!L44+Bawana_RLNG!L44+Bawana_Spot!L44</f>
        <v>109.12</v>
      </c>
      <c r="L44" s="196">
        <f>PPCL_NG!S44+PPCL_Spot!S44+GT_NG!S44+GT_Spot!S44+Bawana_NG!S44+Bawana_RLNG!S44+Bawana_Spot!S44</f>
        <v>109.14421499371966</v>
      </c>
      <c r="M44" s="197">
        <f t="shared" si="3"/>
        <v>-2.4214993719652966E-2</v>
      </c>
      <c r="N44" s="196">
        <f>PPCL_NG!M44+PPCL_Spot!M44+GT_NG!M44+GT_Spot!M44+Bawana_NG!M44+Bawana_RLNG!M44+Bawana_Spot!M44</f>
        <v>126.17999999999999</v>
      </c>
      <c r="O44" s="196">
        <f>PPCL_NG!T44+PPCL_Spot!T44+GT_NG!T44+GT_Spot!T44+Bawana_NG!T44+Bawana_RLNG!T44+Bawana_Spot!T44</f>
        <v>126.32220693973753</v>
      </c>
      <c r="P44" s="197">
        <f t="shared" si="4"/>
        <v>-0.14220693973753384</v>
      </c>
      <c r="Q44" s="197">
        <f t="shared" si="5"/>
        <v>-0.39999999999995595</v>
      </c>
    </row>
    <row r="45" spans="1:17">
      <c r="A45" s="33" t="s">
        <v>87</v>
      </c>
      <c r="B45" s="196">
        <f>PPCL_NG!I45+PPCL_Spot!I45+GT_NG!I45+GT_Spot!I45+Bawana_NG!I45+Bawana_RLNG!I45+Bawana_Spot!I45</f>
        <v>377.69</v>
      </c>
      <c r="C45" s="196">
        <f>PPCL_NG!P45+PPCL_Spot!P45+GT_NG!P45+GT_Spot!P45+Bawana_NG!P45+Bawana_RLNG!P45+Bawana_Spot!P45</f>
        <v>377.8293878527565</v>
      </c>
      <c r="D45" s="197">
        <f t="shared" si="0"/>
        <v>-0.13938785275649934</v>
      </c>
      <c r="E45" s="196">
        <f>PPCL_NG!J45+PPCL_Spot!J45+GT_NG!J45+GT_Spot!J45+Bawana_NG!J45+Bawana_RLNG!J45+Bawana_Spot!J45</f>
        <v>102.86</v>
      </c>
      <c r="F45" s="196">
        <f>PPCL_NG!Q45+PPCL_Spot!Q45+GT_NG!Q45+GT_Spot!Q45+Bawana_NG!Q45+Bawana_RLNG!Q45+Bawana_Spot!Q45</f>
        <v>102.95440963892247</v>
      </c>
      <c r="G45" s="197">
        <f t="shared" si="1"/>
        <v>-9.4409638922471117E-2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23.489780574863797</v>
      </c>
      <c r="J45" s="197">
        <f t="shared" si="2"/>
        <v>2.1942513620132331E-4</v>
      </c>
      <c r="K45" s="196">
        <f>PPCL_NG!L45+PPCL_Spot!L45+GT_NG!L45+GT_Spot!L45+Bawana_NG!L45+Bawana_RLNG!L45+Bawana_Spot!L45</f>
        <v>109.12</v>
      </c>
      <c r="L45" s="196">
        <f>PPCL_NG!S45+PPCL_Spot!S45+GT_NG!S45+GT_Spot!S45+Bawana_NG!S45+Bawana_RLNG!S45+Bawana_Spot!S45</f>
        <v>109.14421499371966</v>
      </c>
      <c r="M45" s="197">
        <f t="shared" si="3"/>
        <v>-2.4214993719652966E-2</v>
      </c>
      <c r="N45" s="196">
        <f>PPCL_NG!M45+PPCL_Spot!M45+GT_NG!M45+GT_Spot!M45+Bawana_NG!M45+Bawana_RLNG!M45+Bawana_Spot!M45</f>
        <v>126.17999999999999</v>
      </c>
      <c r="O45" s="196">
        <f>PPCL_NG!T45+PPCL_Spot!T45+GT_NG!T45+GT_Spot!T45+Bawana_NG!T45+Bawana_RLNG!T45+Bawana_Spot!T45</f>
        <v>126.32220693973753</v>
      </c>
      <c r="P45" s="197">
        <f t="shared" si="4"/>
        <v>-0.14220693973753384</v>
      </c>
      <c r="Q45" s="197">
        <f t="shared" si="5"/>
        <v>-0.39999999999995595</v>
      </c>
    </row>
    <row r="46" spans="1:17">
      <c r="A46" s="33" t="s">
        <v>88</v>
      </c>
      <c r="B46" s="196">
        <f>PPCL_NG!I46+PPCL_Spot!I46+GT_NG!I46+GT_Spot!I46+Bawana_NG!I46+Bawana_RLNG!I46+Bawana_Spot!I46</f>
        <v>377.69</v>
      </c>
      <c r="C46" s="196">
        <f>PPCL_NG!P46+PPCL_Spot!P46+GT_NG!P46+GT_Spot!P46+Bawana_NG!P46+Bawana_RLNG!P46+Bawana_Spot!P46</f>
        <v>377.8293878527565</v>
      </c>
      <c r="D46" s="197">
        <f t="shared" si="0"/>
        <v>-0.13938785275649934</v>
      </c>
      <c r="E46" s="196">
        <f>PPCL_NG!J46+PPCL_Spot!J46+GT_NG!J46+GT_Spot!J46+Bawana_NG!J46+Bawana_RLNG!J46+Bawana_Spot!J46</f>
        <v>102.86</v>
      </c>
      <c r="F46" s="196">
        <f>PPCL_NG!Q46+PPCL_Spot!Q46+GT_NG!Q46+GT_Spot!Q46+Bawana_NG!Q46+Bawana_RLNG!Q46+Bawana_Spot!Q46</f>
        <v>102.95440963892247</v>
      </c>
      <c r="G46" s="197">
        <f t="shared" si="1"/>
        <v>-9.4409638922471117E-2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23.489780574863797</v>
      </c>
      <c r="J46" s="197">
        <f t="shared" si="2"/>
        <v>2.1942513620132331E-4</v>
      </c>
      <c r="K46" s="196">
        <f>PPCL_NG!L46+PPCL_Spot!L46+GT_NG!L46+GT_Spot!L46+Bawana_NG!L46+Bawana_RLNG!L46+Bawana_Spot!L46</f>
        <v>109.12</v>
      </c>
      <c r="L46" s="196">
        <f>PPCL_NG!S46+PPCL_Spot!S46+GT_NG!S46+GT_Spot!S46+Bawana_NG!S46+Bawana_RLNG!S46+Bawana_Spot!S46</f>
        <v>109.14421499371966</v>
      </c>
      <c r="M46" s="197">
        <f t="shared" si="3"/>
        <v>-2.4214993719652966E-2</v>
      </c>
      <c r="N46" s="196">
        <f>PPCL_NG!M46+PPCL_Spot!M46+GT_NG!M46+GT_Spot!M46+Bawana_NG!M46+Bawana_RLNG!M46+Bawana_Spot!M46</f>
        <v>126.17999999999999</v>
      </c>
      <c r="O46" s="196">
        <f>PPCL_NG!T46+PPCL_Spot!T46+GT_NG!T46+GT_Spot!T46+Bawana_NG!T46+Bawana_RLNG!T46+Bawana_Spot!T46</f>
        <v>126.32220693973753</v>
      </c>
      <c r="P46" s="197">
        <f t="shared" si="4"/>
        <v>-0.14220693973753384</v>
      </c>
      <c r="Q46" s="197">
        <f t="shared" si="5"/>
        <v>-0.39999999999995595</v>
      </c>
    </row>
    <row r="47" spans="1:17">
      <c r="A47" s="33" t="s">
        <v>89</v>
      </c>
      <c r="B47" s="196">
        <f>PPCL_NG!I47+PPCL_Spot!I47+GT_NG!I47+GT_Spot!I47+Bawana_NG!I47+Bawana_RLNG!I47+Bawana_Spot!I47</f>
        <v>377.69</v>
      </c>
      <c r="C47" s="196">
        <f>PPCL_NG!P47+PPCL_Spot!P47+GT_NG!P47+GT_Spot!P47+Bawana_NG!P47+Bawana_RLNG!P47+Bawana_Spot!P47</f>
        <v>377.8293878527565</v>
      </c>
      <c r="D47" s="197">
        <f t="shared" si="0"/>
        <v>-0.13938785275649934</v>
      </c>
      <c r="E47" s="196">
        <f>PPCL_NG!J47+PPCL_Spot!J47+GT_NG!J47+GT_Spot!J47+Bawana_NG!J47+Bawana_RLNG!J47+Bawana_Spot!J47</f>
        <v>102.86</v>
      </c>
      <c r="F47" s="196">
        <f>PPCL_NG!Q47+PPCL_Spot!Q47+GT_NG!Q47+GT_Spot!Q47+Bawana_NG!Q47+Bawana_RLNG!Q47+Bawana_Spot!Q47</f>
        <v>102.95440963892247</v>
      </c>
      <c r="G47" s="197">
        <f t="shared" si="1"/>
        <v>-9.4409638922471117E-2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23.489780574863797</v>
      </c>
      <c r="J47" s="197">
        <f t="shared" si="2"/>
        <v>2.1942513620132331E-4</v>
      </c>
      <c r="K47" s="196">
        <f>PPCL_NG!L47+PPCL_Spot!L47+GT_NG!L47+GT_Spot!L47+Bawana_NG!L47+Bawana_RLNG!L47+Bawana_Spot!L47</f>
        <v>109.12</v>
      </c>
      <c r="L47" s="196">
        <f>PPCL_NG!S47+PPCL_Spot!S47+GT_NG!S47+GT_Spot!S47+Bawana_NG!S47+Bawana_RLNG!S47+Bawana_Spot!S47</f>
        <v>109.14421499371966</v>
      </c>
      <c r="M47" s="197">
        <f t="shared" si="3"/>
        <v>-2.4214993719652966E-2</v>
      </c>
      <c r="N47" s="196">
        <f>PPCL_NG!M47+PPCL_Spot!M47+GT_NG!M47+GT_Spot!M47+Bawana_NG!M47+Bawana_RLNG!M47+Bawana_Spot!M47</f>
        <v>126.17999999999999</v>
      </c>
      <c r="O47" s="196">
        <f>PPCL_NG!T47+PPCL_Spot!T47+GT_NG!T47+GT_Spot!T47+Bawana_NG!T47+Bawana_RLNG!T47+Bawana_Spot!T47</f>
        <v>126.32220693973753</v>
      </c>
      <c r="P47" s="197">
        <f t="shared" si="4"/>
        <v>-0.14220693973753384</v>
      </c>
      <c r="Q47" s="197">
        <f t="shared" si="5"/>
        <v>-0.39999999999995595</v>
      </c>
    </row>
    <row r="48" spans="1:17">
      <c r="A48" s="33" t="s">
        <v>90</v>
      </c>
      <c r="B48" s="196">
        <f>PPCL_NG!I48+PPCL_Spot!I48+GT_NG!I48+GT_Spot!I48+Bawana_NG!I48+Bawana_RLNG!I48+Bawana_Spot!I48</f>
        <v>377.69</v>
      </c>
      <c r="C48" s="196">
        <f>PPCL_NG!P48+PPCL_Spot!P48+GT_NG!P48+GT_Spot!P48+Bawana_NG!P48+Bawana_RLNG!P48+Bawana_Spot!P48</f>
        <v>377.8293878527565</v>
      </c>
      <c r="D48" s="197">
        <f t="shared" si="0"/>
        <v>-0.13938785275649934</v>
      </c>
      <c r="E48" s="196">
        <f>PPCL_NG!J48+PPCL_Spot!J48+GT_NG!J48+GT_Spot!J48+Bawana_NG!J48+Bawana_RLNG!J48+Bawana_Spot!J48</f>
        <v>102.86</v>
      </c>
      <c r="F48" s="196">
        <f>PPCL_NG!Q48+PPCL_Spot!Q48+GT_NG!Q48+GT_Spot!Q48+Bawana_NG!Q48+Bawana_RLNG!Q48+Bawana_Spot!Q48</f>
        <v>102.95440963892247</v>
      </c>
      <c r="G48" s="197">
        <f t="shared" si="1"/>
        <v>-9.4409638922471117E-2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23.489780574863797</v>
      </c>
      <c r="J48" s="197">
        <f t="shared" si="2"/>
        <v>2.1942513620132331E-4</v>
      </c>
      <c r="K48" s="196">
        <f>PPCL_NG!L48+PPCL_Spot!L48+GT_NG!L48+GT_Spot!L48+Bawana_NG!L48+Bawana_RLNG!L48+Bawana_Spot!L48</f>
        <v>109.12</v>
      </c>
      <c r="L48" s="196">
        <f>PPCL_NG!S48+PPCL_Spot!S48+GT_NG!S48+GT_Spot!S48+Bawana_NG!S48+Bawana_RLNG!S48+Bawana_Spot!S48</f>
        <v>109.14421499371966</v>
      </c>
      <c r="M48" s="197">
        <f t="shared" si="3"/>
        <v>-2.4214993719652966E-2</v>
      </c>
      <c r="N48" s="196">
        <f>PPCL_NG!M48+PPCL_Spot!M48+GT_NG!M48+GT_Spot!M48+Bawana_NG!M48+Bawana_RLNG!M48+Bawana_Spot!M48</f>
        <v>126.17999999999999</v>
      </c>
      <c r="O48" s="196">
        <f>PPCL_NG!T48+PPCL_Spot!T48+GT_NG!T48+GT_Spot!T48+Bawana_NG!T48+Bawana_RLNG!T48+Bawana_Spot!T48</f>
        <v>126.32220693973753</v>
      </c>
      <c r="P48" s="197">
        <f t="shared" si="4"/>
        <v>-0.14220693973753384</v>
      </c>
      <c r="Q48" s="197">
        <f t="shared" si="5"/>
        <v>-0.39999999999995595</v>
      </c>
    </row>
    <row r="49" spans="1:17">
      <c r="A49" s="33" t="s">
        <v>91</v>
      </c>
      <c r="B49" s="196">
        <f>PPCL_NG!I49+PPCL_Spot!I49+GT_NG!I49+GT_Spot!I49+Bawana_NG!I49+Bawana_RLNG!I49+Bawana_Spot!I49</f>
        <v>377.69</v>
      </c>
      <c r="C49" s="196">
        <f>PPCL_NG!P49+PPCL_Spot!P49+GT_NG!P49+GT_Spot!P49+Bawana_NG!P49+Bawana_RLNG!P49+Bawana_Spot!P49</f>
        <v>377.8293878527565</v>
      </c>
      <c r="D49" s="197">
        <f t="shared" si="0"/>
        <v>-0.13938785275649934</v>
      </c>
      <c r="E49" s="196">
        <f>PPCL_NG!J49+PPCL_Spot!J49+GT_NG!J49+GT_Spot!J49+Bawana_NG!J49+Bawana_RLNG!J49+Bawana_Spot!J49</f>
        <v>102.86</v>
      </c>
      <c r="F49" s="196">
        <f>PPCL_NG!Q49+PPCL_Spot!Q49+GT_NG!Q49+GT_Spot!Q49+Bawana_NG!Q49+Bawana_RLNG!Q49+Bawana_Spot!Q49</f>
        <v>102.95440963892247</v>
      </c>
      <c r="G49" s="197">
        <f t="shared" si="1"/>
        <v>-9.4409638922471117E-2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23.489780574863797</v>
      </c>
      <c r="J49" s="197">
        <f t="shared" si="2"/>
        <v>2.1942513620132331E-4</v>
      </c>
      <c r="K49" s="196">
        <f>PPCL_NG!L49+PPCL_Spot!L49+GT_NG!L49+GT_Spot!L49+Bawana_NG!L49+Bawana_RLNG!L49+Bawana_Spot!L49</f>
        <v>109.12</v>
      </c>
      <c r="L49" s="196">
        <f>PPCL_NG!S49+PPCL_Spot!S49+GT_NG!S49+GT_Spot!S49+Bawana_NG!S49+Bawana_RLNG!S49+Bawana_Spot!S49</f>
        <v>109.14421499371966</v>
      </c>
      <c r="M49" s="197">
        <f t="shared" si="3"/>
        <v>-2.4214993719652966E-2</v>
      </c>
      <c r="N49" s="196">
        <f>PPCL_NG!M49+PPCL_Spot!M49+GT_NG!M49+GT_Spot!M49+Bawana_NG!M49+Bawana_RLNG!M49+Bawana_Spot!M49</f>
        <v>126.17999999999999</v>
      </c>
      <c r="O49" s="196">
        <f>PPCL_NG!T49+PPCL_Spot!T49+GT_NG!T49+GT_Spot!T49+Bawana_NG!T49+Bawana_RLNG!T49+Bawana_Spot!T49</f>
        <v>126.32220693973753</v>
      </c>
      <c r="P49" s="197">
        <f t="shared" si="4"/>
        <v>-0.14220693973753384</v>
      </c>
      <c r="Q49" s="197">
        <f t="shared" si="5"/>
        <v>-0.39999999999995595</v>
      </c>
    </row>
    <row r="50" spans="1:17">
      <c r="A50" s="33" t="s">
        <v>92</v>
      </c>
      <c r="B50" s="196">
        <f>PPCL_NG!I50+PPCL_Spot!I50+GT_NG!I50+GT_Spot!I50+Bawana_NG!I50+Bawana_RLNG!I50+Bawana_Spot!I50</f>
        <v>377.69</v>
      </c>
      <c r="C50" s="196">
        <f>PPCL_NG!P50+PPCL_Spot!P50+GT_NG!P50+GT_Spot!P50+Bawana_NG!P50+Bawana_RLNG!P50+Bawana_Spot!P50</f>
        <v>377.8293878527565</v>
      </c>
      <c r="D50" s="197">
        <f t="shared" si="0"/>
        <v>-0.13938785275649934</v>
      </c>
      <c r="E50" s="196">
        <f>PPCL_NG!J50+PPCL_Spot!J50+GT_NG!J50+GT_Spot!J50+Bawana_NG!J50+Bawana_RLNG!J50+Bawana_Spot!J50</f>
        <v>102.86</v>
      </c>
      <c r="F50" s="196">
        <f>PPCL_NG!Q50+PPCL_Spot!Q50+GT_NG!Q50+GT_Spot!Q50+Bawana_NG!Q50+Bawana_RLNG!Q50+Bawana_Spot!Q50</f>
        <v>102.95440963892247</v>
      </c>
      <c r="G50" s="197">
        <f t="shared" si="1"/>
        <v>-9.4409638922471117E-2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23.489780574863797</v>
      </c>
      <c r="J50" s="197">
        <f t="shared" si="2"/>
        <v>2.1942513620132331E-4</v>
      </c>
      <c r="K50" s="196">
        <f>PPCL_NG!L50+PPCL_Spot!L50+GT_NG!L50+GT_Spot!L50+Bawana_NG!L50+Bawana_RLNG!L50+Bawana_Spot!L50</f>
        <v>109.12</v>
      </c>
      <c r="L50" s="196">
        <f>PPCL_NG!S50+PPCL_Spot!S50+GT_NG!S50+GT_Spot!S50+Bawana_NG!S50+Bawana_RLNG!S50+Bawana_Spot!S50</f>
        <v>109.14421499371966</v>
      </c>
      <c r="M50" s="197">
        <f t="shared" si="3"/>
        <v>-2.4214993719652966E-2</v>
      </c>
      <c r="N50" s="196">
        <f>PPCL_NG!M50+PPCL_Spot!M50+GT_NG!M50+GT_Spot!M50+Bawana_NG!M50+Bawana_RLNG!M50+Bawana_Spot!M50</f>
        <v>126.17999999999999</v>
      </c>
      <c r="O50" s="196">
        <f>PPCL_NG!T50+PPCL_Spot!T50+GT_NG!T50+GT_Spot!T50+Bawana_NG!T50+Bawana_RLNG!T50+Bawana_Spot!T50</f>
        <v>126.32220693973753</v>
      </c>
      <c r="P50" s="197">
        <f t="shared" si="4"/>
        <v>-0.14220693973753384</v>
      </c>
      <c r="Q50" s="197">
        <f t="shared" si="5"/>
        <v>-0.39999999999995595</v>
      </c>
    </row>
    <row r="51" spans="1:17">
      <c r="A51" s="33" t="s">
        <v>93</v>
      </c>
      <c r="B51" s="196">
        <f>PPCL_NG!I51+PPCL_Spot!I51+GT_NG!I51+GT_Spot!I51+Bawana_NG!I51+Bawana_RLNG!I51+Bawana_Spot!I51</f>
        <v>377.69</v>
      </c>
      <c r="C51" s="196">
        <f>PPCL_NG!P51+PPCL_Spot!P51+GT_NG!P51+GT_Spot!P51+Bawana_NG!P51+Bawana_RLNG!P51+Bawana_Spot!P51</f>
        <v>377.8293878527565</v>
      </c>
      <c r="D51" s="197">
        <f t="shared" si="0"/>
        <v>-0.13938785275649934</v>
      </c>
      <c r="E51" s="196">
        <f>PPCL_NG!J51+PPCL_Spot!J51+GT_NG!J51+GT_Spot!J51+Bawana_NG!J51+Bawana_RLNG!J51+Bawana_Spot!J51</f>
        <v>102.86</v>
      </c>
      <c r="F51" s="196">
        <f>PPCL_NG!Q51+PPCL_Spot!Q51+GT_NG!Q51+GT_Spot!Q51+Bawana_NG!Q51+Bawana_RLNG!Q51+Bawana_Spot!Q51</f>
        <v>102.95440963892247</v>
      </c>
      <c r="G51" s="197">
        <f t="shared" si="1"/>
        <v>-9.4409638922471117E-2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23.489780574863797</v>
      </c>
      <c r="J51" s="197">
        <f t="shared" si="2"/>
        <v>2.1942513620132331E-4</v>
      </c>
      <c r="K51" s="196">
        <f>PPCL_NG!L51+PPCL_Spot!L51+GT_NG!L51+GT_Spot!L51+Bawana_NG!L51+Bawana_RLNG!L51+Bawana_Spot!L51</f>
        <v>109.12</v>
      </c>
      <c r="L51" s="196">
        <f>PPCL_NG!S51+PPCL_Spot!S51+GT_NG!S51+GT_Spot!S51+Bawana_NG!S51+Bawana_RLNG!S51+Bawana_Spot!S51</f>
        <v>109.14421499371966</v>
      </c>
      <c r="M51" s="197">
        <f t="shared" si="3"/>
        <v>-2.4214993719652966E-2</v>
      </c>
      <c r="N51" s="196">
        <f>PPCL_NG!M51+PPCL_Spot!M51+GT_NG!M51+GT_Spot!M51+Bawana_NG!M51+Bawana_RLNG!M51+Bawana_Spot!M51</f>
        <v>126.17999999999999</v>
      </c>
      <c r="O51" s="196">
        <f>PPCL_NG!T51+PPCL_Spot!T51+GT_NG!T51+GT_Spot!T51+Bawana_NG!T51+Bawana_RLNG!T51+Bawana_Spot!T51</f>
        <v>126.32220693973753</v>
      </c>
      <c r="P51" s="197">
        <f t="shared" si="4"/>
        <v>-0.14220693973753384</v>
      </c>
      <c r="Q51" s="197">
        <f t="shared" si="5"/>
        <v>-0.39999999999995595</v>
      </c>
    </row>
    <row r="52" spans="1:17">
      <c r="A52" s="33" t="s">
        <v>94</v>
      </c>
      <c r="B52" s="196">
        <f>PPCL_NG!I52+PPCL_Spot!I52+GT_NG!I52+GT_Spot!I52+Bawana_NG!I52+Bawana_RLNG!I52+Bawana_Spot!I52</f>
        <v>377.69</v>
      </c>
      <c r="C52" s="196">
        <f>PPCL_NG!P52+PPCL_Spot!P52+GT_NG!P52+GT_Spot!P52+Bawana_NG!P52+Bawana_RLNG!P52+Bawana_Spot!P52</f>
        <v>377.8293878527565</v>
      </c>
      <c r="D52" s="197">
        <f t="shared" si="0"/>
        <v>-0.13938785275649934</v>
      </c>
      <c r="E52" s="196">
        <f>PPCL_NG!J52+PPCL_Spot!J52+GT_NG!J52+GT_Spot!J52+Bawana_NG!J52+Bawana_RLNG!J52+Bawana_Spot!J52</f>
        <v>102.86</v>
      </c>
      <c r="F52" s="196">
        <f>PPCL_NG!Q52+PPCL_Spot!Q52+GT_NG!Q52+GT_Spot!Q52+Bawana_NG!Q52+Bawana_RLNG!Q52+Bawana_Spot!Q52</f>
        <v>102.95440963892247</v>
      </c>
      <c r="G52" s="197">
        <f t="shared" si="1"/>
        <v>-9.4409638922471117E-2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23.489780574863797</v>
      </c>
      <c r="J52" s="197">
        <f t="shared" si="2"/>
        <v>2.1942513620132331E-4</v>
      </c>
      <c r="K52" s="196">
        <f>PPCL_NG!L52+PPCL_Spot!L52+GT_NG!L52+GT_Spot!L52+Bawana_NG!L52+Bawana_RLNG!L52+Bawana_Spot!L52</f>
        <v>109.12</v>
      </c>
      <c r="L52" s="196">
        <f>PPCL_NG!S52+PPCL_Spot!S52+GT_NG!S52+GT_Spot!S52+Bawana_NG!S52+Bawana_RLNG!S52+Bawana_Spot!S52</f>
        <v>109.14421499371966</v>
      </c>
      <c r="M52" s="197">
        <f t="shared" si="3"/>
        <v>-2.4214993719652966E-2</v>
      </c>
      <c r="N52" s="196">
        <f>PPCL_NG!M52+PPCL_Spot!M52+GT_NG!M52+GT_Spot!M52+Bawana_NG!M52+Bawana_RLNG!M52+Bawana_Spot!M52</f>
        <v>126.17999999999999</v>
      </c>
      <c r="O52" s="196">
        <f>PPCL_NG!T52+PPCL_Spot!T52+GT_NG!T52+GT_Spot!T52+Bawana_NG!T52+Bawana_RLNG!T52+Bawana_Spot!T52</f>
        <v>126.32220693973753</v>
      </c>
      <c r="P52" s="197">
        <f t="shared" si="4"/>
        <v>-0.14220693973753384</v>
      </c>
      <c r="Q52" s="197">
        <f t="shared" si="5"/>
        <v>-0.39999999999995595</v>
      </c>
    </row>
    <row r="53" spans="1:17">
      <c r="A53" s="33" t="s">
        <v>95</v>
      </c>
      <c r="B53" s="196">
        <f>PPCL_NG!I53+PPCL_Spot!I53+GT_NG!I53+GT_Spot!I53+Bawana_NG!I53+Bawana_RLNG!I53+Bawana_Spot!I53</f>
        <v>377.69</v>
      </c>
      <c r="C53" s="196">
        <f>PPCL_NG!P53+PPCL_Spot!P53+GT_NG!P53+GT_Spot!P53+Bawana_NG!P53+Bawana_RLNG!P53+Bawana_Spot!P53</f>
        <v>377.8293878527565</v>
      </c>
      <c r="D53" s="197">
        <f t="shared" si="0"/>
        <v>-0.13938785275649934</v>
      </c>
      <c r="E53" s="196">
        <f>PPCL_NG!J53+PPCL_Spot!J53+GT_NG!J53+GT_Spot!J53+Bawana_NG!J53+Bawana_RLNG!J53+Bawana_Spot!J53</f>
        <v>102.86</v>
      </c>
      <c r="F53" s="196">
        <f>PPCL_NG!Q53+PPCL_Spot!Q53+GT_NG!Q53+GT_Spot!Q53+Bawana_NG!Q53+Bawana_RLNG!Q53+Bawana_Spot!Q53</f>
        <v>102.95440963892247</v>
      </c>
      <c r="G53" s="197">
        <f t="shared" si="1"/>
        <v>-9.4409638922471117E-2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23.489780574863797</v>
      </c>
      <c r="J53" s="197">
        <f t="shared" si="2"/>
        <v>2.1942513620132331E-4</v>
      </c>
      <c r="K53" s="196">
        <f>PPCL_NG!L53+PPCL_Spot!L53+GT_NG!L53+GT_Spot!L53+Bawana_NG!L53+Bawana_RLNG!L53+Bawana_Spot!L53</f>
        <v>109.12</v>
      </c>
      <c r="L53" s="196">
        <f>PPCL_NG!S53+PPCL_Spot!S53+GT_NG!S53+GT_Spot!S53+Bawana_NG!S53+Bawana_RLNG!S53+Bawana_Spot!S53</f>
        <v>109.14421499371966</v>
      </c>
      <c r="M53" s="197">
        <f t="shared" si="3"/>
        <v>-2.4214993719652966E-2</v>
      </c>
      <c r="N53" s="196">
        <f>PPCL_NG!M53+PPCL_Spot!M53+GT_NG!M53+GT_Spot!M53+Bawana_NG!M53+Bawana_RLNG!M53+Bawana_Spot!M53</f>
        <v>126.17999999999999</v>
      </c>
      <c r="O53" s="196">
        <f>PPCL_NG!T53+PPCL_Spot!T53+GT_NG!T53+GT_Spot!T53+Bawana_NG!T53+Bawana_RLNG!T53+Bawana_Spot!T53</f>
        <v>126.32220693973753</v>
      </c>
      <c r="P53" s="197">
        <f t="shared" si="4"/>
        <v>-0.14220693973753384</v>
      </c>
      <c r="Q53" s="197">
        <f t="shared" si="5"/>
        <v>-0.39999999999995595</v>
      </c>
    </row>
    <row r="54" spans="1:17">
      <c r="A54" s="33" t="s">
        <v>96</v>
      </c>
      <c r="B54" s="196">
        <f>PPCL_NG!I54+PPCL_Spot!I54+GT_NG!I54+GT_Spot!I54+Bawana_NG!I54+Bawana_RLNG!I54+Bawana_Spot!I54</f>
        <v>377.69</v>
      </c>
      <c r="C54" s="196">
        <f>PPCL_NG!P54+PPCL_Spot!P54+GT_NG!P54+GT_Spot!P54+Bawana_NG!P54+Bawana_RLNG!P54+Bawana_Spot!P54</f>
        <v>377.8293878527565</v>
      </c>
      <c r="D54" s="197">
        <f t="shared" si="0"/>
        <v>-0.13938785275649934</v>
      </c>
      <c r="E54" s="196">
        <f>PPCL_NG!J54+PPCL_Spot!J54+GT_NG!J54+GT_Spot!J54+Bawana_NG!J54+Bawana_RLNG!J54+Bawana_Spot!J54</f>
        <v>102.86</v>
      </c>
      <c r="F54" s="196">
        <f>PPCL_NG!Q54+PPCL_Spot!Q54+GT_NG!Q54+GT_Spot!Q54+Bawana_NG!Q54+Bawana_RLNG!Q54+Bawana_Spot!Q54</f>
        <v>102.95440963892247</v>
      </c>
      <c r="G54" s="197">
        <f t="shared" si="1"/>
        <v>-9.4409638922471117E-2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23.489780574863797</v>
      </c>
      <c r="J54" s="197">
        <f t="shared" si="2"/>
        <v>2.1942513620132331E-4</v>
      </c>
      <c r="K54" s="196">
        <f>PPCL_NG!L54+PPCL_Spot!L54+GT_NG!L54+GT_Spot!L54+Bawana_NG!L54+Bawana_RLNG!L54+Bawana_Spot!L54</f>
        <v>109.12</v>
      </c>
      <c r="L54" s="196">
        <f>PPCL_NG!S54+PPCL_Spot!S54+GT_NG!S54+GT_Spot!S54+Bawana_NG!S54+Bawana_RLNG!S54+Bawana_Spot!S54</f>
        <v>109.14421499371966</v>
      </c>
      <c r="M54" s="197">
        <f t="shared" si="3"/>
        <v>-2.4214993719652966E-2</v>
      </c>
      <c r="N54" s="196">
        <f>PPCL_NG!M54+PPCL_Spot!M54+GT_NG!M54+GT_Spot!M54+Bawana_NG!M54+Bawana_RLNG!M54+Bawana_Spot!M54</f>
        <v>126.17999999999999</v>
      </c>
      <c r="O54" s="196">
        <f>PPCL_NG!T54+PPCL_Spot!T54+GT_NG!T54+GT_Spot!T54+Bawana_NG!T54+Bawana_RLNG!T54+Bawana_Spot!T54</f>
        <v>126.32220693973753</v>
      </c>
      <c r="P54" s="197">
        <f t="shared" si="4"/>
        <v>-0.14220693973753384</v>
      </c>
      <c r="Q54" s="197">
        <f t="shared" si="5"/>
        <v>-0.39999999999995595</v>
      </c>
    </row>
    <row r="55" spans="1:17">
      <c r="A55" s="33" t="s">
        <v>97</v>
      </c>
      <c r="B55" s="196">
        <f>PPCL_NG!I55+PPCL_Spot!I55+GT_NG!I55+GT_Spot!I55+Bawana_NG!I55+Bawana_RLNG!I55+Bawana_Spot!I55</f>
        <v>377.69</v>
      </c>
      <c r="C55" s="196">
        <f>PPCL_NG!P55+PPCL_Spot!P55+GT_NG!P55+GT_Spot!P55+Bawana_NG!P55+Bawana_RLNG!P55+Bawana_Spot!P55</f>
        <v>377.8293878527565</v>
      </c>
      <c r="D55" s="197">
        <f t="shared" si="0"/>
        <v>-0.13938785275649934</v>
      </c>
      <c r="E55" s="196">
        <f>PPCL_NG!J55+PPCL_Spot!J55+GT_NG!J55+GT_Spot!J55+Bawana_NG!J55+Bawana_RLNG!J55+Bawana_Spot!J55</f>
        <v>102.86</v>
      </c>
      <c r="F55" s="196">
        <f>PPCL_NG!Q55+PPCL_Spot!Q55+GT_NG!Q55+GT_Spot!Q55+Bawana_NG!Q55+Bawana_RLNG!Q55+Bawana_Spot!Q55</f>
        <v>102.95440963892247</v>
      </c>
      <c r="G55" s="197">
        <f t="shared" si="1"/>
        <v>-9.4409638922471117E-2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23.489780574863797</v>
      </c>
      <c r="J55" s="197">
        <f t="shared" si="2"/>
        <v>2.1942513620132331E-4</v>
      </c>
      <c r="K55" s="196">
        <f>PPCL_NG!L55+PPCL_Spot!L55+GT_NG!L55+GT_Spot!L55+Bawana_NG!L55+Bawana_RLNG!L55+Bawana_Spot!L55</f>
        <v>109.12</v>
      </c>
      <c r="L55" s="196">
        <f>PPCL_NG!S55+PPCL_Spot!S55+GT_NG!S55+GT_Spot!S55+Bawana_NG!S55+Bawana_RLNG!S55+Bawana_Spot!S55</f>
        <v>109.14421499371966</v>
      </c>
      <c r="M55" s="197">
        <f t="shared" si="3"/>
        <v>-2.4214993719652966E-2</v>
      </c>
      <c r="N55" s="196">
        <f>PPCL_NG!M55+PPCL_Spot!M55+GT_NG!M55+GT_Spot!M55+Bawana_NG!M55+Bawana_RLNG!M55+Bawana_Spot!M55</f>
        <v>126.17999999999999</v>
      </c>
      <c r="O55" s="196">
        <f>PPCL_NG!T55+PPCL_Spot!T55+GT_NG!T55+GT_Spot!T55+Bawana_NG!T55+Bawana_RLNG!T55+Bawana_Spot!T55</f>
        <v>126.32220693973753</v>
      </c>
      <c r="P55" s="197">
        <f t="shared" si="4"/>
        <v>-0.14220693973753384</v>
      </c>
      <c r="Q55" s="197">
        <f t="shared" si="5"/>
        <v>-0.39999999999995595</v>
      </c>
    </row>
    <row r="56" spans="1:17">
      <c r="A56" s="33" t="s">
        <v>98</v>
      </c>
      <c r="B56" s="196">
        <f>PPCL_NG!I56+PPCL_Spot!I56+GT_NG!I56+GT_Spot!I56+Bawana_NG!I56+Bawana_RLNG!I56+Bawana_Spot!I56</f>
        <v>377.69</v>
      </c>
      <c r="C56" s="196">
        <f>PPCL_NG!P56+PPCL_Spot!P56+GT_NG!P56+GT_Spot!P56+Bawana_NG!P56+Bawana_RLNG!P56+Bawana_Spot!P56</f>
        <v>377.8293878527565</v>
      </c>
      <c r="D56" s="197">
        <f t="shared" si="0"/>
        <v>-0.13938785275649934</v>
      </c>
      <c r="E56" s="196">
        <f>PPCL_NG!J56+PPCL_Spot!J56+GT_NG!J56+GT_Spot!J56+Bawana_NG!J56+Bawana_RLNG!J56+Bawana_Spot!J56</f>
        <v>102.86</v>
      </c>
      <c r="F56" s="196">
        <f>PPCL_NG!Q56+PPCL_Spot!Q56+GT_NG!Q56+GT_Spot!Q56+Bawana_NG!Q56+Bawana_RLNG!Q56+Bawana_Spot!Q56</f>
        <v>102.95440963892247</v>
      </c>
      <c r="G56" s="197">
        <f t="shared" si="1"/>
        <v>-9.4409638922471117E-2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23.489780574863797</v>
      </c>
      <c r="J56" s="197">
        <f t="shared" si="2"/>
        <v>2.1942513620132331E-4</v>
      </c>
      <c r="K56" s="196">
        <f>PPCL_NG!L56+PPCL_Spot!L56+GT_NG!L56+GT_Spot!L56+Bawana_NG!L56+Bawana_RLNG!L56+Bawana_Spot!L56</f>
        <v>109.12</v>
      </c>
      <c r="L56" s="196">
        <f>PPCL_NG!S56+PPCL_Spot!S56+GT_NG!S56+GT_Spot!S56+Bawana_NG!S56+Bawana_RLNG!S56+Bawana_Spot!S56</f>
        <v>109.14421499371966</v>
      </c>
      <c r="M56" s="197">
        <f t="shared" si="3"/>
        <v>-2.4214993719652966E-2</v>
      </c>
      <c r="N56" s="196">
        <f>PPCL_NG!M56+PPCL_Spot!M56+GT_NG!M56+GT_Spot!M56+Bawana_NG!M56+Bawana_RLNG!M56+Bawana_Spot!M56</f>
        <v>126.17999999999999</v>
      </c>
      <c r="O56" s="196">
        <f>PPCL_NG!T56+PPCL_Spot!T56+GT_NG!T56+GT_Spot!T56+Bawana_NG!T56+Bawana_RLNG!T56+Bawana_Spot!T56</f>
        <v>126.32220693973753</v>
      </c>
      <c r="P56" s="197">
        <f t="shared" si="4"/>
        <v>-0.14220693973753384</v>
      </c>
      <c r="Q56" s="197">
        <f t="shared" si="5"/>
        <v>-0.39999999999995595</v>
      </c>
    </row>
    <row r="57" spans="1:17">
      <c r="A57" s="33" t="s">
        <v>99</v>
      </c>
      <c r="B57" s="196">
        <f>PPCL_NG!I57+PPCL_Spot!I57+GT_NG!I57+GT_Spot!I57+Bawana_NG!I57+Bawana_RLNG!I57+Bawana_Spot!I57</f>
        <v>377.69</v>
      </c>
      <c r="C57" s="196">
        <f>PPCL_NG!P57+PPCL_Spot!P57+GT_NG!P57+GT_Spot!P57+Bawana_NG!P57+Bawana_RLNG!P57+Bawana_Spot!P57</f>
        <v>377.8293878527565</v>
      </c>
      <c r="D57" s="197">
        <f t="shared" si="0"/>
        <v>-0.13938785275649934</v>
      </c>
      <c r="E57" s="196">
        <f>PPCL_NG!J57+PPCL_Spot!J57+GT_NG!J57+GT_Spot!J57+Bawana_NG!J57+Bawana_RLNG!J57+Bawana_Spot!J57</f>
        <v>102.86</v>
      </c>
      <c r="F57" s="196">
        <f>PPCL_NG!Q57+PPCL_Spot!Q57+GT_NG!Q57+GT_Spot!Q57+Bawana_NG!Q57+Bawana_RLNG!Q57+Bawana_Spot!Q57</f>
        <v>102.95440963892247</v>
      </c>
      <c r="G57" s="197">
        <f t="shared" si="1"/>
        <v>-9.4409638922471117E-2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23.489780574863797</v>
      </c>
      <c r="J57" s="197">
        <f t="shared" si="2"/>
        <v>2.1942513620132331E-4</v>
      </c>
      <c r="K57" s="196">
        <f>PPCL_NG!L57+PPCL_Spot!L57+GT_NG!L57+GT_Spot!L57+Bawana_NG!L57+Bawana_RLNG!L57+Bawana_Spot!L57</f>
        <v>109.12</v>
      </c>
      <c r="L57" s="196">
        <f>PPCL_NG!S57+PPCL_Spot!S57+GT_NG!S57+GT_Spot!S57+Bawana_NG!S57+Bawana_RLNG!S57+Bawana_Spot!S57</f>
        <v>109.14421499371966</v>
      </c>
      <c r="M57" s="197">
        <f t="shared" si="3"/>
        <v>-2.4214993719652966E-2</v>
      </c>
      <c r="N57" s="196">
        <f>PPCL_NG!M57+PPCL_Spot!M57+GT_NG!M57+GT_Spot!M57+Bawana_NG!M57+Bawana_RLNG!M57+Bawana_Spot!M57</f>
        <v>126.17999999999999</v>
      </c>
      <c r="O57" s="196">
        <f>PPCL_NG!T57+PPCL_Spot!T57+GT_NG!T57+GT_Spot!T57+Bawana_NG!T57+Bawana_RLNG!T57+Bawana_Spot!T57</f>
        <v>126.32220693973753</v>
      </c>
      <c r="P57" s="197">
        <f t="shared" si="4"/>
        <v>-0.14220693973753384</v>
      </c>
      <c r="Q57" s="197">
        <f t="shared" si="5"/>
        <v>-0.39999999999995595</v>
      </c>
    </row>
    <row r="58" spans="1:17">
      <c r="A58" s="33" t="s">
        <v>100</v>
      </c>
      <c r="B58" s="196">
        <f>PPCL_NG!I58+PPCL_Spot!I58+GT_NG!I58+GT_Spot!I58+Bawana_NG!I58+Bawana_RLNG!I58+Bawana_Spot!I58</f>
        <v>377.69</v>
      </c>
      <c r="C58" s="196">
        <f>PPCL_NG!P58+PPCL_Spot!P58+GT_NG!P58+GT_Spot!P58+Bawana_NG!P58+Bawana_RLNG!P58+Bawana_Spot!P58</f>
        <v>377.8293878527565</v>
      </c>
      <c r="D58" s="197">
        <f t="shared" si="0"/>
        <v>-0.13938785275649934</v>
      </c>
      <c r="E58" s="196">
        <f>PPCL_NG!J58+PPCL_Spot!J58+GT_NG!J58+GT_Spot!J58+Bawana_NG!J58+Bawana_RLNG!J58+Bawana_Spot!J58</f>
        <v>102.86</v>
      </c>
      <c r="F58" s="196">
        <f>PPCL_NG!Q58+PPCL_Spot!Q58+GT_NG!Q58+GT_Spot!Q58+Bawana_NG!Q58+Bawana_RLNG!Q58+Bawana_Spot!Q58</f>
        <v>102.95440963892247</v>
      </c>
      <c r="G58" s="197">
        <f t="shared" si="1"/>
        <v>-9.4409638922471117E-2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23.489780574863797</v>
      </c>
      <c r="J58" s="197">
        <f t="shared" si="2"/>
        <v>2.1942513620132331E-4</v>
      </c>
      <c r="K58" s="196">
        <f>PPCL_NG!L58+PPCL_Spot!L58+GT_NG!L58+GT_Spot!L58+Bawana_NG!L58+Bawana_RLNG!L58+Bawana_Spot!L58</f>
        <v>109.12</v>
      </c>
      <c r="L58" s="196">
        <f>PPCL_NG!S58+PPCL_Spot!S58+GT_NG!S58+GT_Spot!S58+Bawana_NG!S58+Bawana_RLNG!S58+Bawana_Spot!S58</f>
        <v>109.14421499371966</v>
      </c>
      <c r="M58" s="197">
        <f t="shared" si="3"/>
        <v>-2.4214993719652966E-2</v>
      </c>
      <c r="N58" s="196">
        <f>PPCL_NG!M58+PPCL_Spot!M58+GT_NG!M58+GT_Spot!M58+Bawana_NG!M58+Bawana_RLNG!M58+Bawana_Spot!M58</f>
        <v>126.17999999999999</v>
      </c>
      <c r="O58" s="196">
        <f>PPCL_NG!T58+PPCL_Spot!T58+GT_NG!T58+GT_Spot!T58+Bawana_NG!T58+Bawana_RLNG!T58+Bawana_Spot!T58</f>
        <v>126.32220693973753</v>
      </c>
      <c r="P58" s="197">
        <f t="shared" si="4"/>
        <v>-0.14220693973753384</v>
      </c>
      <c r="Q58" s="197">
        <f t="shared" si="5"/>
        <v>-0.39999999999995595</v>
      </c>
    </row>
    <row r="59" spans="1:17">
      <c r="A59" s="33" t="s">
        <v>101</v>
      </c>
      <c r="B59" s="196">
        <f>PPCL_NG!I59+PPCL_Spot!I59+GT_NG!I59+GT_Spot!I59+Bawana_NG!I59+Bawana_RLNG!I59+Bawana_Spot!I59</f>
        <v>375.93</v>
      </c>
      <c r="C59" s="196">
        <f>PPCL_NG!P59+PPCL_Spot!P59+GT_NG!P59+GT_Spot!P59+Bawana_NG!P59+Bawana_RLNG!P59+Bawana_Spot!P59</f>
        <v>376.06655882921348</v>
      </c>
      <c r="D59" s="197">
        <f t="shared" si="0"/>
        <v>-0.13655882921347029</v>
      </c>
      <c r="E59" s="196">
        <f>PPCL_NG!J59+PPCL_Spot!J59+GT_NG!J59+GT_Spot!J59+Bawana_NG!J59+Bawana_RLNG!J59+Bawana_Spot!J59</f>
        <v>102.06</v>
      </c>
      <c r="F59" s="196">
        <f>PPCL_NG!Q59+PPCL_Spot!Q59+GT_NG!Q59+GT_Spot!Q59+Bawana_NG!Q59+Bawana_RLNG!Q59+Bawana_Spot!Q59</f>
        <v>102.15280267776322</v>
      </c>
      <c r="G59" s="197">
        <f t="shared" si="1"/>
        <v>-9.2802677763216934E-2</v>
      </c>
      <c r="H59" s="196">
        <f>PPCL_NG!K59+PPCL_Spot!K59+GT_NG!K59+GT_Spot!K59+Bawana_NG!K59+Bawana_RLNG!K59+Bawana_Spot!K59</f>
        <v>23.24</v>
      </c>
      <c r="I59" s="196">
        <f>PPCL_NG!R59+PPCL_Spot!R59+GT_NG!R59+GT_Spot!R59+Bawana_NG!R59+Bawana_RLNG!R59+Bawana_Spot!R59</f>
        <v>23.239170069969234</v>
      </c>
      <c r="J59" s="197">
        <f t="shared" si="2"/>
        <v>8.2993003076481386E-4</v>
      </c>
      <c r="K59" s="196">
        <f>PPCL_NG!L59+PPCL_Spot!L59+GT_NG!L59+GT_Spot!L59+Bawana_NG!L59+Bawana_RLNG!L59+Bawana_Spot!L59</f>
        <v>107.9</v>
      </c>
      <c r="L59" s="196">
        <f>PPCL_NG!S59+PPCL_Spot!S59+GT_NG!S59+GT_Spot!S59+Bawana_NG!S59+Bawana_RLNG!S59+Bawana_Spot!S59</f>
        <v>107.92118948584275</v>
      </c>
      <c r="M59" s="197">
        <f t="shared" si="3"/>
        <v>-2.1189485842739941E-2</v>
      </c>
      <c r="N59" s="196">
        <f>PPCL_NG!M59+PPCL_Spot!M59+GT_NG!M59+GT_Spot!M59+Bawana_NG!M59+Bawana_RLNG!M59+Bawana_Spot!M59</f>
        <v>125.22</v>
      </c>
      <c r="O59" s="196">
        <f>PPCL_NG!T59+PPCL_Spot!T59+GT_NG!T59+GT_Spot!T59+Bawana_NG!T59+Bawana_RLNG!T59+Bawana_Spot!T59</f>
        <v>125.36027893721132</v>
      </c>
      <c r="P59" s="197">
        <f t="shared" si="4"/>
        <v>-0.14027893721132045</v>
      </c>
      <c r="Q59" s="197">
        <f t="shared" si="5"/>
        <v>-0.3899999999999828</v>
      </c>
    </row>
    <row r="60" spans="1:17">
      <c r="A60" s="33" t="s">
        <v>102</v>
      </c>
      <c r="B60" s="196">
        <f>PPCL_NG!I60+PPCL_Spot!I60+GT_NG!I60+GT_Spot!I60+Bawana_NG!I60+Bawana_RLNG!I60+Bawana_Spot!I60</f>
        <v>375.93</v>
      </c>
      <c r="C60" s="196">
        <f>PPCL_NG!P60+PPCL_Spot!P60+GT_NG!P60+GT_Spot!P60+Bawana_NG!P60+Bawana_RLNG!P60+Bawana_Spot!P60</f>
        <v>376.06655882921348</v>
      </c>
      <c r="D60" s="197">
        <f t="shared" si="0"/>
        <v>-0.13655882921347029</v>
      </c>
      <c r="E60" s="196">
        <f>PPCL_NG!J60+PPCL_Spot!J60+GT_NG!J60+GT_Spot!J60+Bawana_NG!J60+Bawana_RLNG!J60+Bawana_Spot!J60</f>
        <v>102.06</v>
      </c>
      <c r="F60" s="196">
        <f>PPCL_NG!Q60+PPCL_Spot!Q60+GT_NG!Q60+GT_Spot!Q60+Bawana_NG!Q60+Bawana_RLNG!Q60+Bawana_Spot!Q60</f>
        <v>102.15280267776322</v>
      </c>
      <c r="G60" s="197">
        <f t="shared" si="1"/>
        <v>-9.2802677763216934E-2</v>
      </c>
      <c r="H60" s="196">
        <f>PPCL_NG!K60+PPCL_Spot!K60+GT_NG!K60+GT_Spot!K60+Bawana_NG!K60+Bawana_RLNG!K60+Bawana_Spot!K60</f>
        <v>23.24</v>
      </c>
      <c r="I60" s="196">
        <f>PPCL_NG!R60+PPCL_Spot!R60+GT_NG!R60+GT_Spot!R60+Bawana_NG!R60+Bawana_RLNG!R60+Bawana_Spot!R60</f>
        <v>23.239170069969234</v>
      </c>
      <c r="J60" s="197">
        <f t="shared" si="2"/>
        <v>8.2993003076481386E-4</v>
      </c>
      <c r="K60" s="196">
        <f>PPCL_NG!L60+PPCL_Spot!L60+GT_NG!L60+GT_Spot!L60+Bawana_NG!L60+Bawana_RLNG!L60+Bawana_Spot!L60</f>
        <v>107.9</v>
      </c>
      <c r="L60" s="196">
        <f>PPCL_NG!S60+PPCL_Spot!S60+GT_NG!S60+GT_Spot!S60+Bawana_NG!S60+Bawana_RLNG!S60+Bawana_Spot!S60</f>
        <v>107.92118948584275</v>
      </c>
      <c r="M60" s="197">
        <f t="shared" si="3"/>
        <v>-2.1189485842739941E-2</v>
      </c>
      <c r="N60" s="196">
        <f>PPCL_NG!M60+PPCL_Spot!M60+GT_NG!M60+GT_Spot!M60+Bawana_NG!M60+Bawana_RLNG!M60+Bawana_Spot!M60</f>
        <v>125.22</v>
      </c>
      <c r="O60" s="196">
        <f>PPCL_NG!T60+PPCL_Spot!T60+GT_NG!T60+GT_Spot!T60+Bawana_NG!T60+Bawana_RLNG!T60+Bawana_Spot!T60</f>
        <v>125.36027893721132</v>
      </c>
      <c r="P60" s="197">
        <f t="shared" si="4"/>
        <v>-0.14027893721132045</v>
      </c>
      <c r="Q60" s="197">
        <f t="shared" si="5"/>
        <v>-0.3899999999999828</v>
      </c>
    </row>
    <row r="61" spans="1:17">
      <c r="A61" s="33" t="s">
        <v>103</v>
      </c>
      <c r="B61" s="196">
        <f>PPCL_NG!I61+PPCL_Spot!I61+GT_NG!I61+GT_Spot!I61+Bawana_NG!I61+Bawana_RLNG!I61+Bawana_Spot!I61</f>
        <v>375.93</v>
      </c>
      <c r="C61" s="196">
        <f>PPCL_NG!P61+PPCL_Spot!P61+GT_NG!P61+GT_Spot!P61+Bawana_NG!P61+Bawana_RLNG!P61+Bawana_Spot!P61</f>
        <v>376.06655882921348</v>
      </c>
      <c r="D61" s="197">
        <f t="shared" si="0"/>
        <v>-0.13655882921347029</v>
      </c>
      <c r="E61" s="196">
        <f>PPCL_NG!J61+PPCL_Spot!J61+GT_NG!J61+GT_Spot!J61+Bawana_NG!J61+Bawana_RLNG!J61+Bawana_Spot!J61</f>
        <v>102.06</v>
      </c>
      <c r="F61" s="196">
        <f>PPCL_NG!Q61+PPCL_Spot!Q61+GT_NG!Q61+GT_Spot!Q61+Bawana_NG!Q61+Bawana_RLNG!Q61+Bawana_Spot!Q61</f>
        <v>102.15280267776322</v>
      </c>
      <c r="G61" s="197">
        <f t="shared" si="1"/>
        <v>-9.2802677763216934E-2</v>
      </c>
      <c r="H61" s="196">
        <f>PPCL_NG!K61+PPCL_Spot!K61+GT_NG!K61+GT_Spot!K61+Bawana_NG!K61+Bawana_RLNG!K61+Bawana_Spot!K61</f>
        <v>23.24</v>
      </c>
      <c r="I61" s="196">
        <f>PPCL_NG!R61+PPCL_Spot!R61+GT_NG!R61+GT_Spot!R61+Bawana_NG!R61+Bawana_RLNG!R61+Bawana_Spot!R61</f>
        <v>23.239170069969234</v>
      </c>
      <c r="J61" s="197">
        <f t="shared" si="2"/>
        <v>8.2993003076481386E-4</v>
      </c>
      <c r="K61" s="196">
        <f>PPCL_NG!L61+PPCL_Spot!L61+GT_NG!L61+GT_Spot!L61+Bawana_NG!L61+Bawana_RLNG!L61+Bawana_Spot!L61</f>
        <v>107.9</v>
      </c>
      <c r="L61" s="196">
        <f>PPCL_NG!S61+PPCL_Spot!S61+GT_NG!S61+GT_Spot!S61+Bawana_NG!S61+Bawana_RLNG!S61+Bawana_Spot!S61</f>
        <v>107.92118948584275</v>
      </c>
      <c r="M61" s="197">
        <f t="shared" si="3"/>
        <v>-2.1189485842739941E-2</v>
      </c>
      <c r="N61" s="196">
        <f>PPCL_NG!M61+PPCL_Spot!M61+GT_NG!M61+GT_Spot!M61+Bawana_NG!M61+Bawana_RLNG!M61+Bawana_Spot!M61</f>
        <v>125.22</v>
      </c>
      <c r="O61" s="196">
        <f>PPCL_NG!T61+PPCL_Spot!T61+GT_NG!T61+GT_Spot!T61+Bawana_NG!T61+Bawana_RLNG!T61+Bawana_Spot!T61</f>
        <v>125.36027893721132</v>
      </c>
      <c r="P61" s="197">
        <f t="shared" si="4"/>
        <v>-0.14027893721132045</v>
      </c>
      <c r="Q61" s="197">
        <f t="shared" si="5"/>
        <v>-0.3899999999999828</v>
      </c>
    </row>
    <row r="62" spans="1:17">
      <c r="A62" s="33" t="s">
        <v>104</v>
      </c>
      <c r="B62" s="196">
        <f>PPCL_NG!I62+PPCL_Spot!I62+GT_NG!I62+GT_Spot!I62+Bawana_NG!I62+Bawana_RLNG!I62+Bawana_Spot!I62</f>
        <v>375.93</v>
      </c>
      <c r="C62" s="196">
        <f>PPCL_NG!P62+PPCL_Spot!P62+GT_NG!P62+GT_Spot!P62+Bawana_NG!P62+Bawana_RLNG!P62+Bawana_Spot!P62</f>
        <v>376.06655882921348</v>
      </c>
      <c r="D62" s="197">
        <f t="shared" si="0"/>
        <v>-0.13655882921347029</v>
      </c>
      <c r="E62" s="196">
        <f>PPCL_NG!J62+PPCL_Spot!J62+GT_NG!J62+GT_Spot!J62+Bawana_NG!J62+Bawana_RLNG!J62+Bawana_Spot!J62</f>
        <v>102.06</v>
      </c>
      <c r="F62" s="196">
        <f>PPCL_NG!Q62+PPCL_Spot!Q62+GT_NG!Q62+GT_Spot!Q62+Bawana_NG!Q62+Bawana_RLNG!Q62+Bawana_Spot!Q62</f>
        <v>102.15280267776322</v>
      </c>
      <c r="G62" s="197">
        <f t="shared" si="1"/>
        <v>-9.2802677763216934E-2</v>
      </c>
      <c r="H62" s="196">
        <f>PPCL_NG!K62+PPCL_Spot!K62+GT_NG!K62+GT_Spot!K62+Bawana_NG!K62+Bawana_RLNG!K62+Bawana_Spot!K62</f>
        <v>23.24</v>
      </c>
      <c r="I62" s="196">
        <f>PPCL_NG!R62+PPCL_Spot!R62+GT_NG!R62+GT_Spot!R62+Bawana_NG!R62+Bawana_RLNG!R62+Bawana_Spot!R62</f>
        <v>23.239170069969234</v>
      </c>
      <c r="J62" s="197">
        <f t="shared" si="2"/>
        <v>8.2993003076481386E-4</v>
      </c>
      <c r="K62" s="196">
        <f>PPCL_NG!L62+PPCL_Spot!L62+GT_NG!L62+GT_Spot!L62+Bawana_NG!L62+Bawana_RLNG!L62+Bawana_Spot!L62</f>
        <v>107.9</v>
      </c>
      <c r="L62" s="196">
        <f>PPCL_NG!S62+PPCL_Spot!S62+GT_NG!S62+GT_Spot!S62+Bawana_NG!S62+Bawana_RLNG!S62+Bawana_Spot!S62</f>
        <v>107.92118948584275</v>
      </c>
      <c r="M62" s="197">
        <f t="shared" si="3"/>
        <v>-2.1189485842739941E-2</v>
      </c>
      <c r="N62" s="196">
        <f>PPCL_NG!M62+PPCL_Spot!M62+GT_NG!M62+GT_Spot!M62+Bawana_NG!M62+Bawana_RLNG!M62+Bawana_Spot!M62</f>
        <v>125.22</v>
      </c>
      <c r="O62" s="196">
        <f>PPCL_NG!T62+PPCL_Spot!T62+GT_NG!T62+GT_Spot!T62+Bawana_NG!T62+Bawana_RLNG!T62+Bawana_Spot!T62</f>
        <v>125.36027893721132</v>
      </c>
      <c r="P62" s="197">
        <f t="shared" si="4"/>
        <v>-0.14027893721132045</v>
      </c>
      <c r="Q62" s="197">
        <f t="shared" si="5"/>
        <v>-0.3899999999999828</v>
      </c>
    </row>
    <row r="63" spans="1:17">
      <c r="A63" s="33" t="s">
        <v>105</v>
      </c>
      <c r="B63" s="196">
        <f>PPCL_NG!I63+PPCL_Spot!I63+GT_NG!I63+GT_Spot!I63+Bawana_NG!I63+Bawana_RLNG!I63+Bawana_Spot!I63</f>
        <v>375.93</v>
      </c>
      <c r="C63" s="196">
        <f>PPCL_NG!P63+PPCL_Spot!P63+GT_NG!P63+GT_Spot!P63+Bawana_NG!P63+Bawana_RLNG!P63+Bawana_Spot!P63</f>
        <v>376.06655882921348</v>
      </c>
      <c r="D63" s="197">
        <f t="shared" si="0"/>
        <v>-0.13655882921347029</v>
      </c>
      <c r="E63" s="196">
        <f>PPCL_NG!J63+PPCL_Spot!J63+GT_NG!J63+GT_Spot!J63+Bawana_NG!J63+Bawana_RLNG!J63+Bawana_Spot!J63</f>
        <v>102.06</v>
      </c>
      <c r="F63" s="196">
        <f>PPCL_NG!Q63+PPCL_Spot!Q63+GT_NG!Q63+GT_Spot!Q63+Bawana_NG!Q63+Bawana_RLNG!Q63+Bawana_Spot!Q63</f>
        <v>102.15280267776322</v>
      </c>
      <c r="G63" s="197">
        <f t="shared" si="1"/>
        <v>-9.2802677763216934E-2</v>
      </c>
      <c r="H63" s="196">
        <f>PPCL_NG!K63+PPCL_Spot!K63+GT_NG!K63+GT_Spot!K63+Bawana_NG!K63+Bawana_RLNG!K63+Bawana_Spot!K63</f>
        <v>23.24</v>
      </c>
      <c r="I63" s="196">
        <f>PPCL_NG!R63+PPCL_Spot!R63+GT_NG!R63+GT_Spot!R63+Bawana_NG!R63+Bawana_RLNG!R63+Bawana_Spot!R63</f>
        <v>23.239170069969234</v>
      </c>
      <c r="J63" s="197">
        <f t="shared" si="2"/>
        <v>8.2993003076481386E-4</v>
      </c>
      <c r="K63" s="196">
        <f>PPCL_NG!L63+PPCL_Spot!L63+GT_NG!L63+GT_Spot!L63+Bawana_NG!L63+Bawana_RLNG!L63+Bawana_Spot!L63</f>
        <v>107.9</v>
      </c>
      <c r="L63" s="196">
        <f>PPCL_NG!S63+PPCL_Spot!S63+GT_NG!S63+GT_Spot!S63+Bawana_NG!S63+Bawana_RLNG!S63+Bawana_Spot!S63</f>
        <v>107.92118948584275</v>
      </c>
      <c r="M63" s="197">
        <f t="shared" si="3"/>
        <v>-2.1189485842739941E-2</v>
      </c>
      <c r="N63" s="196">
        <f>PPCL_NG!M63+PPCL_Spot!M63+GT_NG!M63+GT_Spot!M63+Bawana_NG!M63+Bawana_RLNG!M63+Bawana_Spot!M63</f>
        <v>125.22</v>
      </c>
      <c r="O63" s="196">
        <f>PPCL_NG!T63+PPCL_Spot!T63+GT_NG!T63+GT_Spot!T63+Bawana_NG!T63+Bawana_RLNG!T63+Bawana_Spot!T63</f>
        <v>125.36027893721132</v>
      </c>
      <c r="P63" s="197">
        <f t="shared" si="4"/>
        <v>-0.14027893721132045</v>
      </c>
      <c r="Q63" s="197">
        <f t="shared" si="5"/>
        <v>-0.3899999999999828</v>
      </c>
    </row>
    <row r="64" spans="1:17">
      <c r="A64" s="33" t="s">
        <v>106</v>
      </c>
      <c r="B64" s="196">
        <f>PPCL_NG!I64+PPCL_Spot!I64+GT_NG!I64+GT_Spot!I64+Bawana_NG!I64+Bawana_RLNG!I64+Bawana_Spot!I64</f>
        <v>375.93</v>
      </c>
      <c r="C64" s="196">
        <f>PPCL_NG!P64+PPCL_Spot!P64+GT_NG!P64+GT_Spot!P64+Bawana_NG!P64+Bawana_RLNG!P64+Bawana_Spot!P64</f>
        <v>376.06655882921348</v>
      </c>
      <c r="D64" s="197">
        <f t="shared" si="0"/>
        <v>-0.13655882921347029</v>
      </c>
      <c r="E64" s="196">
        <f>PPCL_NG!J64+PPCL_Spot!J64+GT_NG!J64+GT_Spot!J64+Bawana_NG!J64+Bawana_RLNG!J64+Bawana_Spot!J64</f>
        <v>102.06</v>
      </c>
      <c r="F64" s="196">
        <f>PPCL_NG!Q64+PPCL_Spot!Q64+GT_NG!Q64+GT_Spot!Q64+Bawana_NG!Q64+Bawana_RLNG!Q64+Bawana_Spot!Q64</f>
        <v>102.15280267776322</v>
      </c>
      <c r="G64" s="197">
        <f t="shared" si="1"/>
        <v>-9.2802677763216934E-2</v>
      </c>
      <c r="H64" s="196">
        <f>PPCL_NG!K64+PPCL_Spot!K64+GT_NG!K64+GT_Spot!K64+Bawana_NG!K64+Bawana_RLNG!K64+Bawana_Spot!K64</f>
        <v>23.24</v>
      </c>
      <c r="I64" s="196">
        <f>PPCL_NG!R64+PPCL_Spot!R64+GT_NG!R64+GT_Spot!R64+Bawana_NG!R64+Bawana_RLNG!R64+Bawana_Spot!R64</f>
        <v>23.239170069969234</v>
      </c>
      <c r="J64" s="197">
        <f t="shared" si="2"/>
        <v>8.2993003076481386E-4</v>
      </c>
      <c r="K64" s="196">
        <f>PPCL_NG!L64+PPCL_Spot!L64+GT_NG!L64+GT_Spot!L64+Bawana_NG!L64+Bawana_RLNG!L64+Bawana_Spot!L64</f>
        <v>107.9</v>
      </c>
      <c r="L64" s="196">
        <f>PPCL_NG!S64+PPCL_Spot!S64+GT_NG!S64+GT_Spot!S64+Bawana_NG!S64+Bawana_RLNG!S64+Bawana_Spot!S64</f>
        <v>107.92118948584275</v>
      </c>
      <c r="M64" s="197">
        <f t="shared" si="3"/>
        <v>-2.1189485842739941E-2</v>
      </c>
      <c r="N64" s="196">
        <f>PPCL_NG!M64+PPCL_Spot!M64+GT_NG!M64+GT_Spot!M64+Bawana_NG!M64+Bawana_RLNG!M64+Bawana_Spot!M64</f>
        <v>125.22</v>
      </c>
      <c r="O64" s="196">
        <f>PPCL_NG!T64+PPCL_Spot!T64+GT_NG!T64+GT_Spot!T64+Bawana_NG!T64+Bawana_RLNG!T64+Bawana_Spot!T64</f>
        <v>125.36027893721132</v>
      </c>
      <c r="P64" s="197">
        <f t="shared" si="4"/>
        <v>-0.14027893721132045</v>
      </c>
      <c r="Q64" s="197">
        <f t="shared" si="5"/>
        <v>-0.3899999999999828</v>
      </c>
    </row>
    <row r="65" spans="1:17">
      <c r="A65" s="33" t="s">
        <v>107</v>
      </c>
      <c r="B65" s="196">
        <f>PPCL_NG!I65+PPCL_Spot!I65+GT_NG!I65+GT_Spot!I65+Bawana_NG!I65+Bawana_RLNG!I65+Bawana_Spot!I65</f>
        <v>375.93</v>
      </c>
      <c r="C65" s="196">
        <f>PPCL_NG!P65+PPCL_Spot!P65+GT_NG!P65+GT_Spot!P65+Bawana_NG!P65+Bawana_RLNG!P65+Bawana_Spot!P65</f>
        <v>376.06655882921348</v>
      </c>
      <c r="D65" s="197">
        <f t="shared" si="0"/>
        <v>-0.13655882921347029</v>
      </c>
      <c r="E65" s="196">
        <f>PPCL_NG!J65+PPCL_Spot!J65+GT_NG!J65+GT_Spot!J65+Bawana_NG!J65+Bawana_RLNG!J65+Bawana_Spot!J65</f>
        <v>102.06</v>
      </c>
      <c r="F65" s="196">
        <f>PPCL_NG!Q65+PPCL_Spot!Q65+GT_NG!Q65+GT_Spot!Q65+Bawana_NG!Q65+Bawana_RLNG!Q65+Bawana_Spot!Q65</f>
        <v>102.15280267776322</v>
      </c>
      <c r="G65" s="197">
        <f t="shared" si="1"/>
        <v>-9.2802677763216934E-2</v>
      </c>
      <c r="H65" s="196">
        <f>PPCL_NG!K65+PPCL_Spot!K65+GT_NG!K65+GT_Spot!K65+Bawana_NG!K65+Bawana_RLNG!K65+Bawana_Spot!K65</f>
        <v>23.24</v>
      </c>
      <c r="I65" s="196">
        <f>PPCL_NG!R65+PPCL_Spot!R65+GT_NG!R65+GT_Spot!R65+Bawana_NG!R65+Bawana_RLNG!R65+Bawana_Spot!R65</f>
        <v>23.239170069969234</v>
      </c>
      <c r="J65" s="197">
        <f t="shared" si="2"/>
        <v>8.2993003076481386E-4</v>
      </c>
      <c r="K65" s="196">
        <f>PPCL_NG!L65+PPCL_Spot!L65+GT_NG!L65+GT_Spot!L65+Bawana_NG!L65+Bawana_RLNG!L65+Bawana_Spot!L65</f>
        <v>107.9</v>
      </c>
      <c r="L65" s="196">
        <f>PPCL_NG!S65+PPCL_Spot!S65+GT_NG!S65+GT_Spot!S65+Bawana_NG!S65+Bawana_RLNG!S65+Bawana_Spot!S65</f>
        <v>107.92118948584275</v>
      </c>
      <c r="M65" s="197">
        <f t="shared" si="3"/>
        <v>-2.1189485842739941E-2</v>
      </c>
      <c r="N65" s="196">
        <f>PPCL_NG!M65+PPCL_Spot!M65+GT_NG!M65+GT_Spot!M65+Bawana_NG!M65+Bawana_RLNG!M65+Bawana_Spot!M65</f>
        <v>125.22</v>
      </c>
      <c r="O65" s="196">
        <f>PPCL_NG!T65+PPCL_Spot!T65+GT_NG!T65+GT_Spot!T65+Bawana_NG!T65+Bawana_RLNG!T65+Bawana_Spot!T65</f>
        <v>125.36027893721132</v>
      </c>
      <c r="P65" s="197">
        <f t="shared" si="4"/>
        <v>-0.14027893721132045</v>
      </c>
      <c r="Q65" s="197">
        <f t="shared" si="5"/>
        <v>-0.3899999999999828</v>
      </c>
    </row>
    <row r="66" spans="1:17">
      <c r="A66" s="33" t="s">
        <v>108</v>
      </c>
      <c r="B66" s="196">
        <f>PPCL_NG!I66+PPCL_Spot!I66+GT_NG!I66+GT_Spot!I66+Bawana_NG!I66+Bawana_RLNG!I66+Bawana_Spot!I66</f>
        <v>375.93</v>
      </c>
      <c r="C66" s="196">
        <f>PPCL_NG!P66+PPCL_Spot!P66+GT_NG!P66+GT_Spot!P66+Bawana_NG!P66+Bawana_RLNG!P66+Bawana_Spot!P66</f>
        <v>376.06655882921348</v>
      </c>
      <c r="D66" s="197">
        <f t="shared" si="0"/>
        <v>-0.13655882921347029</v>
      </c>
      <c r="E66" s="196">
        <f>PPCL_NG!J66+PPCL_Spot!J66+GT_NG!J66+GT_Spot!J66+Bawana_NG!J66+Bawana_RLNG!J66+Bawana_Spot!J66</f>
        <v>102.06</v>
      </c>
      <c r="F66" s="196">
        <f>PPCL_NG!Q66+PPCL_Spot!Q66+GT_NG!Q66+GT_Spot!Q66+Bawana_NG!Q66+Bawana_RLNG!Q66+Bawana_Spot!Q66</f>
        <v>102.15280267776322</v>
      </c>
      <c r="G66" s="197">
        <f t="shared" si="1"/>
        <v>-9.2802677763216934E-2</v>
      </c>
      <c r="H66" s="196">
        <f>PPCL_NG!K66+PPCL_Spot!K66+GT_NG!K66+GT_Spot!K66+Bawana_NG!K66+Bawana_RLNG!K66+Bawana_Spot!K66</f>
        <v>23.24</v>
      </c>
      <c r="I66" s="196">
        <f>PPCL_NG!R66+PPCL_Spot!R66+GT_NG!R66+GT_Spot!R66+Bawana_NG!R66+Bawana_RLNG!R66+Bawana_Spot!R66</f>
        <v>23.239170069969234</v>
      </c>
      <c r="J66" s="197">
        <f t="shared" si="2"/>
        <v>8.2993003076481386E-4</v>
      </c>
      <c r="K66" s="196">
        <f>PPCL_NG!L66+PPCL_Spot!L66+GT_NG!L66+GT_Spot!L66+Bawana_NG!L66+Bawana_RLNG!L66+Bawana_Spot!L66</f>
        <v>107.9</v>
      </c>
      <c r="L66" s="196">
        <f>PPCL_NG!S66+PPCL_Spot!S66+GT_NG!S66+GT_Spot!S66+Bawana_NG!S66+Bawana_RLNG!S66+Bawana_Spot!S66</f>
        <v>107.92118948584275</v>
      </c>
      <c r="M66" s="197">
        <f t="shared" si="3"/>
        <v>-2.1189485842739941E-2</v>
      </c>
      <c r="N66" s="196">
        <f>PPCL_NG!M66+PPCL_Spot!M66+GT_NG!M66+GT_Spot!M66+Bawana_NG!M66+Bawana_RLNG!M66+Bawana_Spot!M66</f>
        <v>125.22</v>
      </c>
      <c r="O66" s="196">
        <f>PPCL_NG!T66+PPCL_Spot!T66+GT_NG!T66+GT_Spot!T66+Bawana_NG!T66+Bawana_RLNG!T66+Bawana_Spot!T66</f>
        <v>125.36027893721132</v>
      </c>
      <c r="P66" s="197">
        <f t="shared" si="4"/>
        <v>-0.14027893721132045</v>
      </c>
      <c r="Q66" s="197">
        <f t="shared" si="5"/>
        <v>-0.3899999999999828</v>
      </c>
    </row>
    <row r="67" spans="1:17">
      <c r="A67" s="33" t="s">
        <v>109</v>
      </c>
      <c r="B67" s="196">
        <f>PPCL_NG!I67+PPCL_Spot!I67+GT_NG!I67+GT_Spot!I67+Bawana_NG!I67+Bawana_RLNG!I67+Bawana_Spot!I67</f>
        <v>405.93</v>
      </c>
      <c r="C67" s="196">
        <f>PPCL_NG!P67+PPCL_Spot!P67+GT_NG!P67+GT_Spot!P67+Bawana_NG!P67+Bawana_RLNG!P67+Bawana_Spot!P67</f>
        <v>406.06655882921348</v>
      </c>
      <c r="D67" s="197">
        <f t="shared" ref="D67:D99" si="6">B67-C67</f>
        <v>-0.13655882921347029</v>
      </c>
      <c r="E67" s="196">
        <f>PPCL_NG!J67+PPCL_Spot!J67+GT_NG!J67+GT_Spot!J67+Bawana_NG!J67+Bawana_RLNG!J67+Bawana_Spot!J67</f>
        <v>102.06</v>
      </c>
      <c r="F67" s="196">
        <f>PPCL_NG!Q67+PPCL_Spot!Q67+GT_NG!Q67+GT_Spot!Q67+Bawana_NG!Q67+Bawana_RLNG!Q67+Bawana_Spot!Q67</f>
        <v>102.15280267776322</v>
      </c>
      <c r="G67" s="197">
        <f t="shared" ref="G67:G99" si="7">E67-F67</f>
        <v>-9.2802677763216934E-2</v>
      </c>
      <c r="H67" s="196">
        <f>PPCL_NG!K67+PPCL_Spot!K67+GT_NG!K67+GT_Spot!K67+Bawana_NG!K67+Bawana_RLNG!K67+Bawana_Spot!K67</f>
        <v>23.24</v>
      </c>
      <c r="I67" s="196">
        <f>PPCL_NG!R67+PPCL_Spot!R67+GT_NG!R67+GT_Spot!R67+Bawana_NG!R67+Bawana_RLNG!R67+Bawana_Spot!R67</f>
        <v>23.239170069969234</v>
      </c>
      <c r="J67" s="197">
        <f t="shared" ref="J67:J99" si="8">H67-I67</f>
        <v>8.2993003076481386E-4</v>
      </c>
      <c r="K67" s="196">
        <f>PPCL_NG!L67+PPCL_Spot!L67+GT_NG!L67+GT_Spot!L67+Bawana_NG!L67+Bawana_RLNG!L67+Bawana_Spot!L67</f>
        <v>107.9</v>
      </c>
      <c r="L67" s="196">
        <f>PPCL_NG!S67+PPCL_Spot!S67+GT_NG!S67+GT_Spot!S67+Bawana_NG!S67+Bawana_RLNG!S67+Bawana_Spot!S67</f>
        <v>107.92118948584275</v>
      </c>
      <c r="M67" s="197">
        <f t="shared" ref="M67:M99" si="9">K67-L67</f>
        <v>-2.1189485842739941E-2</v>
      </c>
      <c r="N67" s="196">
        <f>PPCL_NG!M67+PPCL_Spot!M67+GT_NG!M67+GT_Spot!M67+Bawana_NG!M67+Bawana_RLNG!M67+Bawana_Spot!M67</f>
        <v>125.22</v>
      </c>
      <c r="O67" s="196">
        <f>PPCL_NG!T67+PPCL_Spot!T67+GT_NG!T67+GT_Spot!T67+Bawana_NG!T67+Bawana_RLNG!T67+Bawana_Spot!T67</f>
        <v>125.36027893721132</v>
      </c>
      <c r="P67" s="197">
        <f t="shared" ref="P67:P99" si="10">N67-O67</f>
        <v>-0.14027893721132045</v>
      </c>
      <c r="Q67" s="197">
        <f t="shared" si="5"/>
        <v>-0.3899999999999828</v>
      </c>
    </row>
    <row r="68" spans="1:17">
      <c r="A68" s="33" t="s">
        <v>110</v>
      </c>
      <c r="B68" s="196">
        <f>PPCL_NG!I68+PPCL_Spot!I68+GT_NG!I68+GT_Spot!I68+Bawana_NG!I68+Bawana_RLNG!I68+Bawana_Spot!I68</f>
        <v>405.93</v>
      </c>
      <c r="C68" s="196">
        <f>PPCL_NG!P68+PPCL_Spot!P68+GT_NG!P68+GT_Spot!P68+Bawana_NG!P68+Bawana_RLNG!P68+Bawana_Spot!P68</f>
        <v>406.06655882921348</v>
      </c>
      <c r="D68" s="197">
        <f t="shared" si="6"/>
        <v>-0.13655882921347029</v>
      </c>
      <c r="E68" s="196">
        <f>PPCL_NG!J68+PPCL_Spot!J68+GT_NG!J68+GT_Spot!J68+Bawana_NG!J68+Bawana_RLNG!J68+Bawana_Spot!J68</f>
        <v>102.06</v>
      </c>
      <c r="F68" s="196">
        <f>PPCL_NG!Q68+PPCL_Spot!Q68+GT_NG!Q68+GT_Spot!Q68+Bawana_NG!Q68+Bawana_RLNG!Q68+Bawana_Spot!Q68</f>
        <v>102.15280267776322</v>
      </c>
      <c r="G68" s="197">
        <f t="shared" si="7"/>
        <v>-9.2802677763216934E-2</v>
      </c>
      <c r="H68" s="196">
        <f>PPCL_NG!K68+PPCL_Spot!K68+GT_NG!K68+GT_Spot!K68+Bawana_NG!K68+Bawana_RLNG!K68+Bawana_Spot!K68</f>
        <v>23.24</v>
      </c>
      <c r="I68" s="196">
        <f>PPCL_NG!R68+PPCL_Spot!R68+GT_NG!R68+GT_Spot!R68+Bawana_NG!R68+Bawana_RLNG!R68+Bawana_Spot!R68</f>
        <v>23.239170069969234</v>
      </c>
      <c r="J68" s="197">
        <f t="shared" si="8"/>
        <v>8.2993003076481386E-4</v>
      </c>
      <c r="K68" s="196">
        <f>PPCL_NG!L68+PPCL_Spot!L68+GT_NG!L68+GT_Spot!L68+Bawana_NG!L68+Bawana_RLNG!L68+Bawana_Spot!L68</f>
        <v>107.9</v>
      </c>
      <c r="L68" s="196">
        <f>PPCL_NG!S68+PPCL_Spot!S68+GT_NG!S68+GT_Spot!S68+Bawana_NG!S68+Bawana_RLNG!S68+Bawana_Spot!S68</f>
        <v>107.92118948584275</v>
      </c>
      <c r="M68" s="197">
        <f t="shared" si="9"/>
        <v>-2.1189485842739941E-2</v>
      </c>
      <c r="N68" s="196">
        <f>PPCL_NG!M68+PPCL_Spot!M68+GT_NG!M68+GT_Spot!M68+Bawana_NG!M68+Bawana_RLNG!M68+Bawana_Spot!M68</f>
        <v>125.22</v>
      </c>
      <c r="O68" s="196">
        <f>PPCL_NG!T68+PPCL_Spot!T68+GT_NG!T68+GT_Spot!T68+Bawana_NG!T68+Bawana_RLNG!T68+Bawana_Spot!T68</f>
        <v>125.36027893721132</v>
      </c>
      <c r="P68" s="197">
        <f t="shared" si="10"/>
        <v>-0.14027893721132045</v>
      </c>
      <c r="Q68" s="197">
        <f t="shared" ref="Q68:Q99" si="11">D68+G68+J68+M68+P68</f>
        <v>-0.3899999999999828</v>
      </c>
    </row>
    <row r="69" spans="1:17">
      <c r="A69" s="33" t="s">
        <v>111</v>
      </c>
      <c r="B69" s="196">
        <f>PPCL_NG!I69+PPCL_Spot!I69+GT_NG!I69+GT_Spot!I69+Bawana_NG!I69+Bawana_RLNG!I69+Bawana_Spot!I69</f>
        <v>405.93</v>
      </c>
      <c r="C69" s="196">
        <f>PPCL_NG!P69+PPCL_Spot!P69+GT_NG!P69+GT_Spot!P69+Bawana_NG!P69+Bawana_RLNG!P69+Bawana_Spot!P69</f>
        <v>406.06655882921348</v>
      </c>
      <c r="D69" s="197">
        <f t="shared" si="6"/>
        <v>-0.13655882921347029</v>
      </c>
      <c r="E69" s="196">
        <f>PPCL_NG!J69+PPCL_Spot!J69+GT_NG!J69+GT_Spot!J69+Bawana_NG!J69+Bawana_RLNG!J69+Bawana_Spot!J69</f>
        <v>102.06</v>
      </c>
      <c r="F69" s="196">
        <f>PPCL_NG!Q69+PPCL_Spot!Q69+GT_NG!Q69+GT_Spot!Q69+Bawana_NG!Q69+Bawana_RLNG!Q69+Bawana_Spot!Q69</f>
        <v>102.15280267776322</v>
      </c>
      <c r="G69" s="197">
        <f t="shared" si="7"/>
        <v>-9.2802677763216934E-2</v>
      </c>
      <c r="H69" s="196">
        <f>PPCL_NG!K69+PPCL_Spot!K69+GT_NG!K69+GT_Spot!K69+Bawana_NG!K69+Bawana_RLNG!K69+Bawana_Spot!K69</f>
        <v>23.24</v>
      </c>
      <c r="I69" s="196">
        <f>PPCL_NG!R69+PPCL_Spot!R69+GT_NG!R69+GT_Spot!R69+Bawana_NG!R69+Bawana_RLNG!R69+Bawana_Spot!R69</f>
        <v>23.239170069969234</v>
      </c>
      <c r="J69" s="197">
        <f t="shared" si="8"/>
        <v>8.2993003076481386E-4</v>
      </c>
      <c r="K69" s="196">
        <f>PPCL_NG!L69+PPCL_Spot!L69+GT_NG!L69+GT_Spot!L69+Bawana_NG!L69+Bawana_RLNG!L69+Bawana_Spot!L69</f>
        <v>107.9</v>
      </c>
      <c r="L69" s="196">
        <f>PPCL_NG!S69+PPCL_Spot!S69+GT_NG!S69+GT_Spot!S69+Bawana_NG!S69+Bawana_RLNG!S69+Bawana_Spot!S69</f>
        <v>107.92118948584275</v>
      </c>
      <c r="M69" s="197">
        <f t="shared" si="9"/>
        <v>-2.1189485842739941E-2</v>
      </c>
      <c r="N69" s="196">
        <f>PPCL_NG!M69+PPCL_Spot!M69+GT_NG!M69+GT_Spot!M69+Bawana_NG!M69+Bawana_RLNG!M69+Bawana_Spot!M69</f>
        <v>125.22</v>
      </c>
      <c r="O69" s="196">
        <f>PPCL_NG!T69+PPCL_Spot!T69+GT_NG!T69+GT_Spot!T69+Bawana_NG!T69+Bawana_RLNG!T69+Bawana_Spot!T69</f>
        <v>125.36027893721132</v>
      </c>
      <c r="P69" s="197">
        <f t="shared" si="10"/>
        <v>-0.14027893721132045</v>
      </c>
      <c r="Q69" s="197">
        <f t="shared" si="11"/>
        <v>-0.3899999999999828</v>
      </c>
    </row>
    <row r="70" spans="1:17">
      <c r="A70" s="33" t="s">
        <v>112</v>
      </c>
      <c r="B70" s="196">
        <f>PPCL_NG!I70+PPCL_Spot!I70+GT_NG!I70+GT_Spot!I70+Bawana_NG!I70+Bawana_RLNG!I70+Bawana_Spot!I70</f>
        <v>405.93</v>
      </c>
      <c r="C70" s="196">
        <f>PPCL_NG!P70+PPCL_Spot!P70+GT_NG!P70+GT_Spot!P70+Bawana_NG!P70+Bawana_RLNG!P70+Bawana_Spot!P70</f>
        <v>406.06655882921348</v>
      </c>
      <c r="D70" s="197">
        <f t="shared" si="6"/>
        <v>-0.13655882921347029</v>
      </c>
      <c r="E70" s="196">
        <f>PPCL_NG!J70+PPCL_Spot!J70+GT_NG!J70+GT_Spot!J70+Bawana_NG!J70+Bawana_RLNG!J70+Bawana_Spot!J70</f>
        <v>102.06</v>
      </c>
      <c r="F70" s="196">
        <f>PPCL_NG!Q70+PPCL_Spot!Q70+GT_NG!Q70+GT_Spot!Q70+Bawana_NG!Q70+Bawana_RLNG!Q70+Bawana_Spot!Q70</f>
        <v>102.15280267776322</v>
      </c>
      <c r="G70" s="197">
        <f t="shared" si="7"/>
        <v>-9.2802677763216934E-2</v>
      </c>
      <c r="H70" s="196">
        <f>PPCL_NG!K70+PPCL_Spot!K70+GT_NG!K70+GT_Spot!K70+Bawana_NG!K70+Bawana_RLNG!K70+Bawana_Spot!K70</f>
        <v>23.24</v>
      </c>
      <c r="I70" s="196">
        <f>PPCL_NG!R70+PPCL_Spot!R70+GT_NG!R70+GT_Spot!R70+Bawana_NG!R70+Bawana_RLNG!R70+Bawana_Spot!R70</f>
        <v>23.239170069969234</v>
      </c>
      <c r="J70" s="197">
        <f t="shared" si="8"/>
        <v>8.2993003076481386E-4</v>
      </c>
      <c r="K70" s="196">
        <f>PPCL_NG!L70+PPCL_Spot!L70+GT_NG!L70+GT_Spot!L70+Bawana_NG!L70+Bawana_RLNG!L70+Bawana_Spot!L70</f>
        <v>107.9</v>
      </c>
      <c r="L70" s="196">
        <f>PPCL_NG!S70+PPCL_Spot!S70+GT_NG!S70+GT_Spot!S70+Bawana_NG!S70+Bawana_RLNG!S70+Bawana_Spot!S70</f>
        <v>107.92118948584275</v>
      </c>
      <c r="M70" s="197">
        <f t="shared" si="9"/>
        <v>-2.1189485842739941E-2</v>
      </c>
      <c r="N70" s="196">
        <f>PPCL_NG!M70+PPCL_Spot!M70+GT_NG!M70+GT_Spot!M70+Bawana_NG!M70+Bawana_RLNG!M70+Bawana_Spot!M70</f>
        <v>125.22</v>
      </c>
      <c r="O70" s="196">
        <f>PPCL_NG!T70+PPCL_Spot!T70+GT_NG!T70+GT_Spot!T70+Bawana_NG!T70+Bawana_RLNG!T70+Bawana_Spot!T70</f>
        <v>125.36027893721132</v>
      </c>
      <c r="P70" s="197">
        <f t="shared" si="10"/>
        <v>-0.14027893721132045</v>
      </c>
      <c r="Q70" s="197">
        <f t="shared" si="11"/>
        <v>-0.3899999999999828</v>
      </c>
    </row>
    <row r="71" spans="1:17">
      <c r="A71" s="33" t="s">
        <v>113</v>
      </c>
      <c r="B71" s="196">
        <f>PPCL_NG!I71+PPCL_Spot!I71+GT_NG!I71+GT_Spot!I71+Bawana_NG!I71+Bawana_RLNG!I71+Bawana_Spot!I71</f>
        <v>394</v>
      </c>
      <c r="C71" s="196">
        <f>PPCL_NG!P71+PPCL_Spot!P71+GT_NG!P71+GT_Spot!P71+Bawana_NG!P71+Bawana_RLNG!P71+Bawana_Spot!P71</f>
        <v>394.13655882921347</v>
      </c>
      <c r="D71" s="197">
        <f t="shared" si="6"/>
        <v>-0.13655882921347029</v>
      </c>
      <c r="E71" s="196">
        <f>PPCL_NG!J71+PPCL_Spot!J71+GT_NG!J71+GT_Spot!J71+Bawana_NG!J71+Bawana_RLNG!J71+Bawana_Spot!J71</f>
        <v>107.46000000000001</v>
      </c>
      <c r="F71" s="196">
        <f>PPCL_NG!Q71+PPCL_Spot!Q71+GT_NG!Q71+GT_Spot!Q71+Bawana_NG!Q71+Bawana_RLNG!Q71+Bawana_Spot!Q71</f>
        <v>107.55280267776322</v>
      </c>
      <c r="G71" s="197">
        <f t="shared" si="7"/>
        <v>-9.2802677763216934E-2</v>
      </c>
      <c r="H71" s="196">
        <f>PPCL_NG!K71+PPCL_Spot!K71+GT_NG!K71+GT_Spot!K71+Bawana_NG!K71+Bawana_RLNG!K71+Bawana_Spot!K71</f>
        <v>23.24</v>
      </c>
      <c r="I71" s="196">
        <f>PPCL_NG!R71+PPCL_Spot!R71+GT_NG!R71+GT_Spot!R71+Bawana_NG!R71+Bawana_RLNG!R71+Bawana_Spot!R71</f>
        <v>23.239170069969234</v>
      </c>
      <c r="J71" s="197">
        <f t="shared" si="8"/>
        <v>8.2993003076481386E-4</v>
      </c>
      <c r="K71" s="196">
        <f>PPCL_NG!L71+PPCL_Spot!L71+GT_NG!L71+GT_Spot!L71+Bawana_NG!L71+Bawana_RLNG!L71+Bawana_Spot!L71</f>
        <v>107.9</v>
      </c>
      <c r="L71" s="196">
        <f>PPCL_NG!S71+PPCL_Spot!S71+GT_NG!S71+GT_Spot!S71+Bawana_NG!S71+Bawana_RLNG!S71+Bawana_Spot!S71</f>
        <v>107.92118948584275</v>
      </c>
      <c r="M71" s="197">
        <f t="shared" si="9"/>
        <v>-2.1189485842739941E-2</v>
      </c>
      <c r="N71" s="196">
        <f>PPCL_NG!M71+PPCL_Spot!M71+GT_NG!M71+GT_Spot!M71+Bawana_NG!M71+Bawana_RLNG!M71+Bawana_Spot!M71</f>
        <v>131.75</v>
      </c>
      <c r="O71" s="196">
        <f>PPCL_NG!T71+PPCL_Spot!T71+GT_NG!T71+GT_Spot!T71+Bawana_NG!T71+Bawana_RLNG!T71+Bawana_Spot!T71</f>
        <v>131.89027893721132</v>
      </c>
      <c r="P71" s="197">
        <f t="shared" si="10"/>
        <v>-0.14027893721132045</v>
      </c>
      <c r="Q71" s="197">
        <f t="shared" si="11"/>
        <v>-0.3899999999999828</v>
      </c>
    </row>
    <row r="72" spans="1:17">
      <c r="A72" s="33" t="s">
        <v>114</v>
      </c>
      <c r="B72" s="196">
        <f>PPCL_NG!I72+PPCL_Spot!I72+GT_NG!I72+GT_Spot!I72+Bawana_NG!I72+Bawana_RLNG!I72+Bawana_Spot!I72</f>
        <v>394</v>
      </c>
      <c r="C72" s="196">
        <f>PPCL_NG!P72+PPCL_Spot!P72+GT_NG!P72+GT_Spot!P72+Bawana_NG!P72+Bawana_RLNG!P72+Bawana_Spot!P72</f>
        <v>394.13655882921347</v>
      </c>
      <c r="D72" s="197">
        <f t="shared" si="6"/>
        <v>-0.13655882921347029</v>
      </c>
      <c r="E72" s="196">
        <f>PPCL_NG!J72+PPCL_Spot!J72+GT_NG!J72+GT_Spot!J72+Bawana_NG!J72+Bawana_RLNG!J72+Bawana_Spot!J72</f>
        <v>107.46000000000001</v>
      </c>
      <c r="F72" s="196">
        <f>PPCL_NG!Q72+PPCL_Spot!Q72+GT_NG!Q72+GT_Spot!Q72+Bawana_NG!Q72+Bawana_RLNG!Q72+Bawana_Spot!Q72</f>
        <v>107.55280267776322</v>
      </c>
      <c r="G72" s="197">
        <f t="shared" si="7"/>
        <v>-9.2802677763216934E-2</v>
      </c>
      <c r="H72" s="196">
        <f>PPCL_NG!K72+PPCL_Spot!K72+GT_NG!K72+GT_Spot!K72+Bawana_NG!K72+Bawana_RLNG!K72+Bawana_Spot!K72</f>
        <v>23.24</v>
      </c>
      <c r="I72" s="196">
        <f>PPCL_NG!R72+PPCL_Spot!R72+GT_NG!R72+GT_Spot!R72+Bawana_NG!R72+Bawana_RLNG!R72+Bawana_Spot!R72</f>
        <v>23.239170069969234</v>
      </c>
      <c r="J72" s="197">
        <f t="shared" si="8"/>
        <v>8.2993003076481386E-4</v>
      </c>
      <c r="K72" s="196">
        <f>PPCL_NG!L72+PPCL_Spot!L72+GT_NG!L72+GT_Spot!L72+Bawana_NG!L72+Bawana_RLNG!L72+Bawana_Spot!L72</f>
        <v>107.9</v>
      </c>
      <c r="L72" s="196">
        <f>PPCL_NG!S72+PPCL_Spot!S72+GT_NG!S72+GT_Spot!S72+Bawana_NG!S72+Bawana_RLNG!S72+Bawana_Spot!S72</f>
        <v>107.92118948584275</v>
      </c>
      <c r="M72" s="197">
        <f t="shared" si="9"/>
        <v>-2.1189485842739941E-2</v>
      </c>
      <c r="N72" s="196">
        <f>PPCL_NG!M72+PPCL_Spot!M72+GT_NG!M72+GT_Spot!M72+Bawana_NG!M72+Bawana_RLNG!M72+Bawana_Spot!M72</f>
        <v>131.75</v>
      </c>
      <c r="O72" s="196">
        <f>PPCL_NG!T72+PPCL_Spot!T72+GT_NG!T72+GT_Spot!T72+Bawana_NG!T72+Bawana_RLNG!T72+Bawana_Spot!T72</f>
        <v>131.89027893721132</v>
      </c>
      <c r="P72" s="197">
        <f t="shared" si="10"/>
        <v>-0.14027893721132045</v>
      </c>
      <c r="Q72" s="197">
        <f t="shared" si="11"/>
        <v>-0.3899999999999828</v>
      </c>
    </row>
    <row r="73" spans="1:17">
      <c r="A73" s="33" t="s">
        <v>115</v>
      </c>
      <c r="B73" s="196">
        <f>PPCL_NG!I73+PPCL_Spot!I73+GT_NG!I73+GT_Spot!I73+Bawana_NG!I73+Bawana_RLNG!I73+Bawana_Spot!I73</f>
        <v>394</v>
      </c>
      <c r="C73" s="196">
        <f>PPCL_NG!P73+PPCL_Spot!P73+GT_NG!P73+GT_Spot!P73+Bawana_NG!P73+Bawana_RLNG!P73+Bawana_Spot!P73</f>
        <v>394.13655882921347</v>
      </c>
      <c r="D73" s="197">
        <f t="shared" si="6"/>
        <v>-0.13655882921347029</v>
      </c>
      <c r="E73" s="196">
        <f>PPCL_NG!J73+PPCL_Spot!J73+GT_NG!J73+GT_Spot!J73+Bawana_NG!J73+Bawana_RLNG!J73+Bawana_Spot!J73</f>
        <v>107.46000000000001</v>
      </c>
      <c r="F73" s="196">
        <f>PPCL_NG!Q73+PPCL_Spot!Q73+GT_NG!Q73+GT_Spot!Q73+Bawana_NG!Q73+Bawana_RLNG!Q73+Bawana_Spot!Q73</f>
        <v>107.55280267776322</v>
      </c>
      <c r="G73" s="197">
        <f t="shared" si="7"/>
        <v>-9.2802677763216934E-2</v>
      </c>
      <c r="H73" s="196">
        <f>PPCL_NG!K73+PPCL_Spot!K73+GT_NG!K73+GT_Spot!K73+Bawana_NG!K73+Bawana_RLNG!K73+Bawana_Spot!K73</f>
        <v>23.24</v>
      </c>
      <c r="I73" s="196">
        <f>PPCL_NG!R73+PPCL_Spot!R73+GT_NG!R73+GT_Spot!R73+Bawana_NG!R73+Bawana_RLNG!R73+Bawana_Spot!R73</f>
        <v>23.239170069969234</v>
      </c>
      <c r="J73" s="197">
        <f t="shared" si="8"/>
        <v>8.2993003076481386E-4</v>
      </c>
      <c r="K73" s="196">
        <f>PPCL_NG!L73+PPCL_Spot!L73+GT_NG!L73+GT_Spot!L73+Bawana_NG!L73+Bawana_RLNG!L73+Bawana_Spot!L73</f>
        <v>107.9</v>
      </c>
      <c r="L73" s="196">
        <f>PPCL_NG!S73+PPCL_Spot!S73+GT_NG!S73+GT_Spot!S73+Bawana_NG!S73+Bawana_RLNG!S73+Bawana_Spot!S73</f>
        <v>107.92118948584275</v>
      </c>
      <c r="M73" s="197">
        <f t="shared" si="9"/>
        <v>-2.1189485842739941E-2</v>
      </c>
      <c r="N73" s="196">
        <f>PPCL_NG!M73+PPCL_Spot!M73+GT_NG!M73+GT_Spot!M73+Bawana_NG!M73+Bawana_RLNG!M73+Bawana_Spot!M73</f>
        <v>131.75</v>
      </c>
      <c r="O73" s="196">
        <f>PPCL_NG!T73+PPCL_Spot!T73+GT_NG!T73+GT_Spot!T73+Bawana_NG!T73+Bawana_RLNG!T73+Bawana_Spot!T73</f>
        <v>131.89027893721132</v>
      </c>
      <c r="P73" s="197">
        <f t="shared" si="10"/>
        <v>-0.14027893721132045</v>
      </c>
      <c r="Q73" s="197">
        <f t="shared" si="11"/>
        <v>-0.3899999999999828</v>
      </c>
    </row>
    <row r="74" spans="1:17">
      <c r="A74" s="33" t="s">
        <v>116</v>
      </c>
      <c r="B74" s="196">
        <f>PPCL_NG!I74+PPCL_Spot!I74+GT_NG!I74+GT_Spot!I74+Bawana_NG!I74+Bawana_RLNG!I74+Bawana_Spot!I74</f>
        <v>394</v>
      </c>
      <c r="C74" s="196">
        <f>PPCL_NG!P74+PPCL_Spot!P74+GT_NG!P74+GT_Spot!P74+Bawana_NG!P74+Bawana_RLNG!P74+Bawana_Spot!P74</f>
        <v>394.13655882921347</v>
      </c>
      <c r="D74" s="197">
        <f t="shared" si="6"/>
        <v>-0.13655882921347029</v>
      </c>
      <c r="E74" s="196">
        <f>PPCL_NG!J74+PPCL_Spot!J74+GT_NG!J74+GT_Spot!J74+Bawana_NG!J74+Bawana_RLNG!J74+Bawana_Spot!J74</f>
        <v>107.46000000000001</v>
      </c>
      <c r="F74" s="196">
        <f>PPCL_NG!Q74+PPCL_Spot!Q74+GT_NG!Q74+GT_Spot!Q74+Bawana_NG!Q74+Bawana_RLNG!Q74+Bawana_Spot!Q74</f>
        <v>107.55280267776322</v>
      </c>
      <c r="G74" s="197">
        <f t="shared" si="7"/>
        <v>-9.2802677763216934E-2</v>
      </c>
      <c r="H74" s="196">
        <f>PPCL_NG!K74+PPCL_Spot!K74+GT_NG!K74+GT_Spot!K74+Bawana_NG!K74+Bawana_RLNG!K74+Bawana_Spot!K74</f>
        <v>23.24</v>
      </c>
      <c r="I74" s="196">
        <f>PPCL_NG!R74+PPCL_Spot!R74+GT_NG!R74+GT_Spot!R74+Bawana_NG!R74+Bawana_RLNG!R74+Bawana_Spot!R74</f>
        <v>23.239170069969234</v>
      </c>
      <c r="J74" s="197">
        <f t="shared" si="8"/>
        <v>8.2993003076481386E-4</v>
      </c>
      <c r="K74" s="196">
        <f>PPCL_NG!L74+PPCL_Spot!L74+GT_NG!L74+GT_Spot!L74+Bawana_NG!L74+Bawana_RLNG!L74+Bawana_Spot!L74</f>
        <v>107.9</v>
      </c>
      <c r="L74" s="196">
        <f>PPCL_NG!S74+PPCL_Spot!S74+GT_NG!S74+GT_Spot!S74+Bawana_NG!S74+Bawana_RLNG!S74+Bawana_Spot!S74</f>
        <v>107.92118948584275</v>
      </c>
      <c r="M74" s="197">
        <f t="shared" si="9"/>
        <v>-2.1189485842739941E-2</v>
      </c>
      <c r="N74" s="196">
        <f>PPCL_NG!M74+PPCL_Spot!M74+GT_NG!M74+GT_Spot!M74+Bawana_NG!M74+Bawana_RLNG!M74+Bawana_Spot!M74</f>
        <v>131.75</v>
      </c>
      <c r="O74" s="196">
        <f>PPCL_NG!T74+PPCL_Spot!T74+GT_NG!T74+GT_Spot!T74+Bawana_NG!T74+Bawana_RLNG!T74+Bawana_Spot!T74</f>
        <v>131.89027893721132</v>
      </c>
      <c r="P74" s="197">
        <f t="shared" si="10"/>
        <v>-0.14027893721132045</v>
      </c>
      <c r="Q74" s="197">
        <f t="shared" si="11"/>
        <v>-0.3899999999999828</v>
      </c>
    </row>
    <row r="75" spans="1:17">
      <c r="A75" s="33" t="s">
        <v>117</v>
      </c>
      <c r="B75" s="196">
        <f>PPCL_NG!I75+PPCL_Spot!I75+GT_NG!I75+GT_Spot!I75+Bawana_NG!I75+Bawana_RLNG!I75+Bawana_Spot!I75</f>
        <v>393.31</v>
      </c>
      <c r="C75" s="196">
        <f>PPCL_NG!P75+PPCL_Spot!P75+GT_NG!P75+GT_Spot!P75+Bawana_NG!P75+Bawana_RLNG!P75+Bawana_Spot!P75</f>
        <v>393.42891143839068</v>
      </c>
      <c r="D75" s="197">
        <f t="shared" si="6"/>
        <v>-0.11891143839068263</v>
      </c>
      <c r="E75" s="196">
        <f>PPCL_NG!J75+PPCL_Spot!J75+GT_NG!J75+GT_Spot!J75+Bawana_NG!J75+Bawana_RLNG!J75+Bawana_Spot!J75</f>
        <v>107</v>
      </c>
      <c r="F75" s="196">
        <f>PPCL_NG!Q75+PPCL_Spot!Q75+GT_NG!Q75+GT_Spot!Q75+Bawana_NG!Q75+Bawana_RLNG!Q75+Bawana_Spot!Q75</f>
        <v>107.08104051531745</v>
      </c>
      <c r="G75" s="197">
        <f t="shared" si="7"/>
        <v>-8.1040515317454265E-2</v>
      </c>
      <c r="H75" s="196">
        <f>PPCL_NG!K75+PPCL_Spot!K75+GT_NG!K75+GT_Spot!K75+Bawana_NG!K75+Bawana_RLNG!K75+Bawana_Spot!K75</f>
        <v>23.24</v>
      </c>
      <c r="I75" s="196">
        <f>PPCL_NG!R75+PPCL_Spot!R75+GT_NG!R75+GT_Spot!R75+Bawana_NG!R75+Bawana_RLNG!R75+Bawana_Spot!R75</f>
        <v>23.239170069969234</v>
      </c>
      <c r="J75" s="197">
        <f t="shared" si="8"/>
        <v>8.2993003076481386E-4</v>
      </c>
      <c r="K75" s="196">
        <f>PPCL_NG!L75+PPCL_Spot!L75+GT_NG!L75+GT_Spot!L75+Bawana_NG!L75+Bawana_RLNG!L75+Bawana_Spot!L75</f>
        <v>107.78999999999999</v>
      </c>
      <c r="L75" s="196">
        <f>PPCL_NG!S75+PPCL_Spot!S75+GT_NG!S75+GT_Spot!S75+Bawana_NG!S75+Bawana_RLNG!S75+Bawana_Spot!S75</f>
        <v>107.80824642993409</v>
      </c>
      <c r="M75" s="197">
        <f t="shared" si="9"/>
        <v>-1.8246429934094976E-2</v>
      </c>
      <c r="N75" s="196">
        <f>PPCL_NG!M75+PPCL_Spot!M75+GT_NG!M75+GT_Spot!M75+Bawana_NG!M75+Bawana_RLNG!M75+Bawana_Spot!M75</f>
        <v>131.06</v>
      </c>
      <c r="O75" s="196">
        <f>PPCL_NG!T75+PPCL_Spot!T75+GT_NG!T75+GT_Spot!T75+Bawana_NG!T75+Bawana_RLNG!T75+Bawana_Spot!T75</f>
        <v>131.18263154638854</v>
      </c>
      <c r="P75" s="197">
        <f t="shared" si="10"/>
        <v>-0.1226315463885328</v>
      </c>
      <c r="Q75" s="197">
        <f t="shared" si="11"/>
        <v>-0.33999999999999986</v>
      </c>
    </row>
    <row r="76" spans="1:17">
      <c r="A76" s="33" t="s">
        <v>118</v>
      </c>
      <c r="B76" s="196">
        <f>PPCL_NG!I76+PPCL_Spot!I76+GT_NG!I76+GT_Spot!I76+Bawana_NG!I76+Bawana_RLNG!I76+Bawana_Spot!I76</f>
        <v>393.31</v>
      </c>
      <c r="C76" s="196">
        <f>PPCL_NG!P76+PPCL_Spot!P76+GT_NG!P76+GT_Spot!P76+Bawana_NG!P76+Bawana_RLNG!P76+Bawana_Spot!P76</f>
        <v>393.42891143839068</v>
      </c>
      <c r="D76" s="197">
        <f t="shared" si="6"/>
        <v>-0.11891143839068263</v>
      </c>
      <c r="E76" s="196">
        <f>PPCL_NG!J76+PPCL_Spot!J76+GT_NG!J76+GT_Spot!J76+Bawana_NG!J76+Bawana_RLNG!J76+Bawana_Spot!J76</f>
        <v>107</v>
      </c>
      <c r="F76" s="196">
        <f>PPCL_NG!Q76+PPCL_Spot!Q76+GT_NG!Q76+GT_Spot!Q76+Bawana_NG!Q76+Bawana_RLNG!Q76+Bawana_Spot!Q76</f>
        <v>107.08104051531745</v>
      </c>
      <c r="G76" s="197">
        <f t="shared" si="7"/>
        <v>-8.1040515317454265E-2</v>
      </c>
      <c r="H76" s="196">
        <f>PPCL_NG!K76+PPCL_Spot!K76+GT_NG!K76+GT_Spot!K76+Bawana_NG!K76+Bawana_RLNG!K76+Bawana_Spot!K76</f>
        <v>23.24</v>
      </c>
      <c r="I76" s="196">
        <f>PPCL_NG!R76+PPCL_Spot!R76+GT_NG!R76+GT_Spot!R76+Bawana_NG!R76+Bawana_RLNG!R76+Bawana_Spot!R76</f>
        <v>23.239170069969234</v>
      </c>
      <c r="J76" s="197">
        <f t="shared" si="8"/>
        <v>8.2993003076481386E-4</v>
      </c>
      <c r="K76" s="196">
        <f>PPCL_NG!L76+PPCL_Spot!L76+GT_NG!L76+GT_Spot!L76+Bawana_NG!L76+Bawana_RLNG!L76+Bawana_Spot!L76</f>
        <v>107.78999999999999</v>
      </c>
      <c r="L76" s="196">
        <f>PPCL_NG!S76+PPCL_Spot!S76+GT_NG!S76+GT_Spot!S76+Bawana_NG!S76+Bawana_RLNG!S76+Bawana_Spot!S76</f>
        <v>107.80824642993409</v>
      </c>
      <c r="M76" s="197">
        <f t="shared" si="9"/>
        <v>-1.8246429934094976E-2</v>
      </c>
      <c r="N76" s="196">
        <f>PPCL_NG!M76+PPCL_Spot!M76+GT_NG!M76+GT_Spot!M76+Bawana_NG!M76+Bawana_RLNG!M76+Bawana_Spot!M76</f>
        <v>131.06</v>
      </c>
      <c r="O76" s="196">
        <f>PPCL_NG!T76+PPCL_Spot!T76+GT_NG!T76+GT_Spot!T76+Bawana_NG!T76+Bawana_RLNG!T76+Bawana_Spot!T76</f>
        <v>131.18263154638854</v>
      </c>
      <c r="P76" s="197">
        <f t="shared" si="10"/>
        <v>-0.1226315463885328</v>
      </c>
      <c r="Q76" s="197">
        <f t="shared" si="11"/>
        <v>-0.33999999999999986</v>
      </c>
    </row>
    <row r="77" spans="1:17">
      <c r="A77" s="33" t="s">
        <v>119</v>
      </c>
      <c r="B77" s="196">
        <f>PPCL_NG!I77+PPCL_Spot!I77+GT_NG!I77+GT_Spot!I77+Bawana_NG!I77+Bawana_RLNG!I77+Bawana_Spot!I77</f>
        <v>393.31</v>
      </c>
      <c r="C77" s="196">
        <f>PPCL_NG!P77+PPCL_Spot!P77+GT_NG!P77+GT_Spot!P77+Bawana_NG!P77+Bawana_RLNG!P77+Bawana_Spot!P77</f>
        <v>393.42898063755098</v>
      </c>
      <c r="D77" s="197">
        <f t="shared" si="6"/>
        <v>-0.1189806375509761</v>
      </c>
      <c r="E77" s="196">
        <f>PPCL_NG!J77+PPCL_Spot!J77+GT_NG!J77+GT_Spot!J77+Bawana_NG!J77+Bawana_RLNG!J77+Bawana_Spot!J77</f>
        <v>116.13</v>
      </c>
      <c r="F77" s="196">
        <f>PPCL_NG!Q77+PPCL_Spot!Q77+GT_NG!Q77+GT_Spot!Q77+Bawana_NG!Q77+Bawana_RLNG!Q77+Bawana_Spot!Q77</f>
        <v>116.21072730781373</v>
      </c>
      <c r="G77" s="197">
        <f t="shared" si="7"/>
        <v>-8.0727307813731386E-2</v>
      </c>
      <c r="H77" s="196">
        <f>PPCL_NG!K77+PPCL_Spot!K77+GT_NG!K77+GT_Spot!K77+Bawana_NG!K77+Bawana_RLNG!K77+Bawana_Spot!K77</f>
        <v>23.24</v>
      </c>
      <c r="I77" s="196">
        <f>PPCL_NG!R77+PPCL_Spot!R77+GT_NG!R77+GT_Spot!R77+Bawana_NG!R77+Bawana_RLNG!R77+Bawana_Spot!R77</f>
        <v>23.239173094616312</v>
      </c>
      <c r="J77" s="197">
        <f t="shared" si="8"/>
        <v>8.2690538368623834E-4</v>
      </c>
      <c r="K77" s="196">
        <f>PPCL_NG!L77+PPCL_Spot!L77+GT_NG!L77+GT_Spot!L77+Bawana_NG!L77+Bawana_RLNG!L77+Bawana_Spot!L77</f>
        <v>106.43</v>
      </c>
      <c r="L77" s="196">
        <f>PPCL_NG!S77+PPCL_Spot!S77+GT_NG!S77+GT_Spot!S77+Bawana_NG!S77+Bawana_RLNG!S77+Bawana_Spot!S77</f>
        <v>106.44830700167729</v>
      </c>
      <c r="M77" s="197">
        <f t="shared" si="9"/>
        <v>-1.8307001677285939E-2</v>
      </c>
      <c r="N77" s="196">
        <f>PPCL_NG!M77+PPCL_Spot!M77+GT_NG!M77+GT_Spot!M77+Bawana_NG!M77+Bawana_RLNG!M77+Bawana_Spot!M77</f>
        <v>127.01</v>
      </c>
      <c r="O77" s="196">
        <f>PPCL_NG!T77+PPCL_Spot!T77+GT_NG!T77+GT_Spot!T77+Bawana_NG!T77+Bawana_RLNG!T77+Bawana_Spot!T77</f>
        <v>127.13281195834175</v>
      </c>
      <c r="P77" s="197">
        <f t="shared" si="10"/>
        <v>-0.12281195834174241</v>
      </c>
      <c r="Q77" s="197">
        <f t="shared" si="11"/>
        <v>-0.3400000000000496</v>
      </c>
    </row>
    <row r="78" spans="1:17">
      <c r="A78" s="33" t="s">
        <v>120</v>
      </c>
      <c r="B78" s="196">
        <f>PPCL_NG!I78+PPCL_Spot!I78+GT_NG!I78+GT_Spot!I78+Bawana_NG!I78+Bawana_RLNG!I78+Bawana_Spot!I78</f>
        <v>393.31</v>
      </c>
      <c r="C78" s="196">
        <f>PPCL_NG!P78+PPCL_Spot!P78+GT_NG!P78+GT_Spot!P78+Bawana_NG!P78+Bawana_RLNG!P78+Bawana_Spot!P78</f>
        <v>393.42898063755098</v>
      </c>
      <c r="D78" s="197">
        <f t="shared" si="6"/>
        <v>-0.1189806375509761</v>
      </c>
      <c r="E78" s="196">
        <f>PPCL_NG!J78+PPCL_Spot!J78+GT_NG!J78+GT_Spot!J78+Bawana_NG!J78+Bawana_RLNG!J78+Bawana_Spot!J78</f>
        <v>116.13</v>
      </c>
      <c r="F78" s="196">
        <f>PPCL_NG!Q78+PPCL_Spot!Q78+GT_NG!Q78+GT_Spot!Q78+Bawana_NG!Q78+Bawana_RLNG!Q78+Bawana_Spot!Q78</f>
        <v>116.21072730781373</v>
      </c>
      <c r="G78" s="197">
        <f t="shared" si="7"/>
        <v>-8.0727307813731386E-2</v>
      </c>
      <c r="H78" s="196">
        <f>PPCL_NG!K78+PPCL_Spot!K78+GT_NG!K78+GT_Spot!K78+Bawana_NG!K78+Bawana_RLNG!K78+Bawana_Spot!K78</f>
        <v>23.24</v>
      </c>
      <c r="I78" s="196">
        <f>PPCL_NG!R78+PPCL_Spot!R78+GT_NG!R78+GT_Spot!R78+Bawana_NG!R78+Bawana_RLNG!R78+Bawana_Spot!R78</f>
        <v>23.239173094616312</v>
      </c>
      <c r="J78" s="197">
        <f t="shared" si="8"/>
        <v>8.2690538368623834E-4</v>
      </c>
      <c r="K78" s="196">
        <f>PPCL_NG!L78+PPCL_Spot!L78+GT_NG!L78+GT_Spot!L78+Bawana_NG!L78+Bawana_RLNG!L78+Bawana_Spot!L78</f>
        <v>106.43</v>
      </c>
      <c r="L78" s="196">
        <f>PPCL_NG!S78+PPCL_Spot!S78+GT_NG!S78+GT_Spot!S78+Bawana_NG!S78+Bawana_RLNG!S78+Bawana_Spot!S78</f>
        <v>106.44830700167729</v>
      </c>
      <c r="M78" s="197">
        <f t="shared" si="9"/>
        <v>-1.8307001677285939E-2</v>
      </c>
      <c r="N78" s="196">
        <f>PPCL_NG!M78+PPCL_Spot!M78+GT_NG!M78+GT_Spot!M78+Bawana_NG!M78+Bawana_RLNG!M78+Bawana_Spot!M78</f>
        <v>127.01</v>
      </c>
      <c r="O78" s="196">
        <f>PPCL_NG!T78+PPCL_Spot!T78+GT_NG!T78+GT_Spot!T78+Bawana_NG!T78+Bawana_RLNG!T78+Bawana_Spot!T78</f>
        <v>127.13281195834175</v>
      </c>
      <c r="P78" s="197">
        <f t="shared" si="10"/>
        <v>-0.12281195834174241</v>
      </c>
      <c r="Q78" s="197">
        <f t="shared" si="11"/>
        <v>-0.3400000000000496</v>
      </c>
    </row>
    <row r="79" spans="1:17">
      <c r="A79" s="33" t="s">
        <v>121</v>
      </c>
      <c r="B79" s="196">
        <f>PPCL_NG!I79+PPCL_Spot!I79+GT_NG!I79+GT_Spot!I79+Bawana_NG!I79+Bawana_RLNG!I79+Bawana_Spot!I79</f>
        <v>393.31</v>
      </c>
      <c r="C79" s="196">
        <f>PPCL_NG!P79+PPCL_Spot!P79+GT_NG!P79+GT_Spot!P79+Bawana_NG!P79+Bawana_RLNG!P79+Bawana_Spot!P79</f>
        <v>393.4339315398372</v>
      </c>
      <c r="D79" s="197">
        <f t="shared" si="6"/>
        <v>-0.1239315398372014</v>
      </c>
      <c r="E79" s="196">
        <f>PPCL_NG!J79+PPCL_Spot!J79+GT_NG!J79+GT_Spot!J79+Bawana_NG!J79+Bawana_RLNG!J79+Bawana_Spot!J79</f>
        <v>116.13</v>
      </c>
      <c r="F79" s="196">
        <f>PPCL_NG!Q79+PPCL_Spot!Q79+GT_NG!Q79+GT_Spot!Q79+Bawana_NG!Q79+Bawana_RLNG!Q79+Bawana_Spot!Q79</f>
        <v>116.21286166880233</v>
      </c>
      <c r="G79" s="197">
        <f t="shared" si="7"/>
        <v>-8.2861668802337363E-2</v>
      </c>
      <c r="H79" s="196">
        <f>PPCL_NG!K79+PPCL_Spot!K79+GT_NG!K79+GT_Spot!K79+Bawana_NG!K79+Bawana_RLNG!K79+Bawana_Spot!K79</f>
        <v>23.24</v>
      </c>
      <c r="I79" s="196">
        <f>PPCL_NG!R79+PPCL_Spot!R79+GT_NG!R79+GT_Spot!R79+Bawana_NG!R79+Bawana_RLNG!R79+Bawana_Spot!R79</f>
        <v>23.239389495105435</v>
      </c>
      <c r="J79" s="197">
        <f t="shared" si="8"/>
        <v>6.1050489456349055E-4</v>
      </c>
      <c r="K79" s="196">
        <f>PPCL_NG!L79+PPCL_Spot!L79+GT_NG!L79+GT_Spot!L79+Bawana_NG!L79+Bawana_RLNG!L79+Bawana_Spot!L79</f>
        <v>102.4</v>
      </c>
      <c r="L79" s="196">
        <f>PPCL_NG!S79+PPCL_Spot!S79+GT_NG!S79+GT_Spot!S79+Bawana_NG!S79+Bawana_RLNG!S79+Bawana_Spot!S79</f>
        <v>102.41898473540093</v>
      </c>
      <c r="M79" s="197">
        <f t="shared" si="9"/>
        <v>-1.8984735400920272E-2</v>
      </c>
      <c r="N79" s="196">
        <f>PPCL_NG!M79+PPCL_Spot!M79+GT_NG!M79+GT_Spot!M79+Bawana_NG!M79+Bawana_RLNG!M79+Bawana_Spot!M79</f>
        <v>142.09</v>
      </c>
      <c r="O79" s="196">
        <f>PPCL_NG!T79+PPCL_Spot!T79+GT_NG!T79+GT_Spot!T79+Bawana_NG!T79+Bawana_RLNG!T79+Bawana_Spot!T79</f>
        <v>142.21483256085403</v>
      </c>
      <c r="P79" s="197">
        <f t="shared" si="10"/>
        <v>-0.12483256085403127</v>
      </c>
      <c r="Q79" s="197">
        <f t="shared" si="11"/>
        <v>-0.34999999999992681</v>
      </c>
    </row>
    <row r="80" spans="1:17">
      <c r="A80" s="33" t="s">
        <v>122</v>
      </c>
      <c r="B80" s="196">
        <f>PPCL_NG!I80+PPCL_Spot!I80+GT_NG!I80+GT_Spot!I80+Bawana_NG!I80+Bawana_RLNG!I80+Bawana_Spot!I80</f>
        <v>393.31</v>
      </c>
      <c r="C80" s="196">
        <f>PPCL_NG!P80+PPCL_Spot!P80+GT_NG!P80+GT_Spot!P80+Bawana_NG!P80+Bawana_RLNG!P80+Bawana_Spot!P80</f>
        <v>393.4339315398372</v>
      </c>
      <c r="D80" s="197">
        <f t="shared" si="6"/>
        <v>-0.1239315398372014</v>
      </c>
      <c r="E80" s="196">
        <f>PPCL_NG!J80+PPCL_Spot!J80+GT_NG!J80+GT_Spot!J80+Bawana_NG!J80+Bawana_RLNG!J80+Bawana_Spot!J80</f>
        <v>116.13</v>
      </c>
      <c r="F80" s="196">
        <f>PPCL_NG!Q80+PPCL_Spot!Q80+GT_NG!Q80+GT_Spot!Q80+Bawana_NG!Q80+Bawana_RLNG!Q80+Bawana_Spot!Q80</f>
        <v>116.21286166880233</v>
      </c>
      <c r="G80" s="197">
        <f t="shared" si="7"/>
        <v>-8.2861668802337363E-2</v>
      </c>
      <c r="H80" s="196">
        <f>PPCL_NG!K80+PPCL_Spot!K80+GT_NG!K80+GT_Spot!K80+Bawana_NG!K80+Bawana_RLNG!K80+Bawana_Spot!K80</f>
        <v>23.24</v>
      </c>
      <c r="I80" s="196">
        <f>PPCL_NG!R80+PPCL_Spot!R80+GT_NG!R80+GT_Spot!R80+Bawana_NG!R80+Bawana_RLNG!R80+Bawana_Spot!R80</f>
        <v>23.239389495105435</v>
      </c>
      <c r="J80" s="197">
        <f t="shared" si="8"/>
        <v>6.1050489456349055E-4</v>
      </c>
      <c r="K80" s="196">
        <f>PPCL_NG!L80+PPCL_Spot!L80+GT_NG!L80+GT_Spot!L80+Bawana_NG!L80+Bawana_RLNG!L80+Bawana_Spot!L80</f>
        <v>102.4</v>
      </c>
      <c r="L80" s="196">
        <f>PPCL_NG!S80+PPCL_Spot!S80+GT_NG!S80+GT_Spot!S80+Bawana_NG!S80+Bawana_RLNG!S80+Bawana_Spot!S80</f>
        <v>102.41898473540093</v>
      </c>
      <c r="M80" s="197">
        <f t="shared" si="9"/>
        <v>-1.8984735400920272E-2</v>
      </c>
      <c r="N80" s="196">
        <f>PPCL_NG!M80+PPCL_Spot!M80+GT_NG!M80+GT_Spot!M80+Bawana_NG!M80+Bawana_RLNG!M80+Bawana_Spot!M80</f>
        <v>142.09</v>
      </c>
      <c r="O80" s="196">
        <f>PPCL_NG!T80+PPCL_Spot!T80+GT_NG!T80+GT_Spot!T80+Bawana_NG!T80+Bawana_RLNG!T80+Bawana_Spot!T80</f>
        <v>142.21483256085403</v>
      </c>
      <c r="P80" s="197">
        <f t="shared" si="10"/>
        <v>-0.12483256085403127</v>
      </c>
      <c r="Q80" s="197">
        <f t="shared" si="11"/>
        <v>-0.34999999999992681</v>
      </c>
    </row>
    <row r="81" spans="1:17">
      <c r="A81" s="33" t="s">
        <v>123</v>
      </c>
      <c r="B81" s="196">
        <f>PPCL_NG!I81+PPCL_Spot!I81+GT_NG!I81+GT_Spot!I81+Bawana_NG!I81+Bawana_RLNG!I81+Bawana_Spot!I81</f>
        <v>393.31</v>
      </c>
      <c r="C81" s="196">
        <f>PPCL_NG!P81+PPCL_Spot!P81+GT_NG!P81+GT_Spot!P81+Bawana_NG!P81+Bawana_RLNG!P81+Bawana_Spot!P81</f>
        <v>393.4339315398372</v>
      </c>
      <c r="D81" s="197">
        <f t="shared" si="6"/>
        <v>-0.1239315398372014</v>
      </c>
      <c r="E81" s="196">
        <f>PPCL_NG!J81+PPCL_Spot!J81+GT_NG!J81+GT_Spot!J81+Bawana_NG!J81+Bawana_RLNG!J81+Bawana_Spot!J81</f>
        <v>116.13</v>
      </c>
      <c r="F81" s="196">
        <f>PPCL_NG!Q81+PPCL_Spot!Q81+GT_NG!Q81+GT_Spot!Q81+Bawana_NG!Q81+Bawana_RLNG!Q81+Bawana_Spot!Q81</f>
        <v>116.21286166880233</v>
      </c>
      <c r="G81" s="197">
        <f t="shared" si="7"/>
        <v>-8.2861668802337363E-2</v>
      </c>
      <c r="H81" s="196">
        <f>PPCL_NG!K81+PPCL_Spot!K81+GT_NG!K81+GT_Spot!K81+Bawana_NG!K81+Bawana_RLNG!K81+Bawana_Spot!K81</f>
        <v>23.24</v>
      </c>
      <c r="I81" s="196">
        <f>PPCL_NG!R81+PPCL_Spot!R81+GT_NG!R81+GT_Spot!R81+Bawana_NG!R81+Bawana_RLNG!R81+Bawana_Spot!R81</f>
        <v>23.239389495105435</v>
      </c>
      <c r="J81" s="197">
        <f t="shared" si="8"/>
        <v>6.1050489456349055E-4</v>
      </c>
      <c r="K81" s="196">
        <f>PPCL_NG!L81+PPCL_Spot!L81+GT_NG!L81+GT_Spot!L81+Bawana_NG!L81+Bawana_RLNG!L81+Bawana_Spot!L81</f>
        <v>111.14</v>
      </c>
      <c r="L81" s="196">
        <f>PPCL_NG!S81+PPCL_Spot!S81+GT_NG!S81+GT_Spot!S81+Bawana_NG!S81+Bawana_RLNG!S81+Bawana_Spot!S81</f>
        <v>111.15898473540094</v>
      </c>
      <c r="M81" s="197">
        <f t="shared" si="9"/>
        <v>-1.8984735400934483E-2</v>
      </c>
      <c r="N81" s="196">
        <f>PPCL_NG!M81+PPCL_Spot!M81+GT_NG!M81+GT_Spot!M81+Bawana_NG!M81+Bawana_RLNG!M81+Bawana_Spot!M81</f>
        <v>142.09</v>
      </c>
      <c r="O81" s="196">
        <f>PPCL_NG!T81+PPCL_Spot!T81+GT_NG!T81+GT_Spot!T81+Bawana_NG!T81+Bawana_RLNG!T81+Bawana_Spot!T81</f>
        <v>142.21483256085403</v>
      </c>
      <c r="P81" s="197">
        <f t="shared" si="10"/>
        <v>-0.12483256085403127</v>
      </c>
      <c r="Q81" s="197">
        <f t="shared" si="11"/>
        <v>-0.34999999999994102</v>
      </c>
    </row>
    <row r="82" spans="1:17">
      <c r="A82" s="33" t="s">
        <v>124</v>
      </c>
      <c r="B82" s="196">
        <f>PPCL_NG!I82+PPCL_Spot!I82+GT_NG!I82+GT_Spot!I82+Bawana_NG!I82+Bawana_RLNG!I82+Bawana_Spot!I82</f>
        <v>393.31</v>
      </c>
      <c r="C82" s="196">
        <f>PPCL_NG!P82+PPCL_Spot!P82+GT_NG!P82+GT_Spot!P82+Bawana_NG!P82+Bawana_RLNG!P82+Bawana_Spot!P82</f>
        <v>393.4339315398372</v>
      </c>
      <c r="D82" s="197">
        <f t="shared" si="6"/>
        <v>-0.1239315398372014</v>
      </c>
      <c r="E82" s="196">
        <f>PPCL_NG!J82+PPCL_Spot!J82+GT_NG!J82+GT_Spot!J82+Bawana_NG!J82+Bawana_RLNG!J82+Bawana_Spot!J82</f>
        <v>116.13</v>
      </c>
      <c r="F82" s="196">
        <f>PPCL_NG!Q82+PPCL_Spot!Q82+GT_NG!Q82+GT_Spot!Q82+Bawana_NG!Q82+Bawana_RLNG!Q82+Bawana_Spot!Q82</f>
        <v>116.21286166880233</v>
      </c>
      <c r="G82" s="197">
        <f t="shared" si="7"/>
        <v>-8.2861668802337363E-2</v>
      </c>
      <c r="H82" s="196">
        <f>PPCL_NG!K82+PPCL_Spot!K82+GT_NG!K82+GT_Spot!K82+Bawana_NG!K82+Bawana_RLNG!K82+Bawana_Spot!K82</f>
        <v>23.24</v>
      </c>
      <c r="I82" s="196">
        <f>PPCL_NG!R82+PPCL_Spot!R82+GT_NG!R82+GT_Spot!R82+Bawana_NG!R82+Bawana_RLNG!R82+Bawana_Spot!R82</f>
        <v>23.239389495105435</v>
      </c>
      <c r="J82" s="197">
        <f t="shared" si="8"/>
        <v>6.1050489456349055E-4</v>
      </c>
      <c r="K82" s="196">
        <f>PPCL_NG!L82+PPCL_Spot!L82+GT_NG!L82+GT_Spot!L82+Bawana_NG!L82+Bawana_RLNG!L82+Bawana_Spot!L82</f>
        <v>111.14</v>
      </c>
      <c r="L82" s="196">
        <f>PPCL_NG!S82+PPCL_Spot!S82+GT_NG!S82+GT_Spot!S82+Bawana_NG!S82+Bawana_RLNG!S82+Bawana_Spot!S82</f>
        <v>111.15898473540094</v>
      </c>
      <c r="M82" s="197">
        <f t="shared" si="9"/>
        <v>-1.8984735400934483E-2</v>
      </c>
      <c r="N82" s="196">
        <f>PPCL_NG!M82+PPCL_Spot!M82+GT_NG!M82+GT_Spot!M82+Bawana_NG!M82+Bawana_RLNG!M82+Bawana_Spot!M82</f>
        <v>142.09</v>
      </c>
      <c r="O82" s="196">
        <f>PPCL_NG!T82+PPCL_Spot!T82+GT_NG!T82+GT_Spot!T82+Bawana_NG!T82+Bawana_RLNG!T82+Bawana_Spot!T82</f>
        <v>142.21483256085403</v>
      </c>
      <c r="P82" s="197">
        <f t="shared" si="10"/>
        <v>-0.12483256085403127</v>
      </c>
      <c r="Q82" s="197">
        <f t="shared" si="11"/>
        <v>-0.34999999999994102</v>
      </c>
    </row>
    <row r="83" spans="1:17">
      <c r="A83" s="33" t="s">
        <v>125</v>
      </c>
      <c r="B83" s="196">
        <f>PPCL_NG!I83+PPCL_Spot!I83+GT_NG!I83+GT_Spot!I83+Bawana_NG!I83+Bawana_RLNG!I83+Bawana_Spot!I83</f>
        <v>359.65999999999997</v>
      </c>
      <c r="C83" s="196">
        <f>PPCL_NG!P83+PPCL_Spot!P83+GT_NG!P83+GT_Spot!P83+Bawana_NG!P83+Bawana_RLNG!P83+Bawana_Spot!P83</f>
        <v>359.78002700485814</v>
      </c>
      <c r="D83" s="197">
        <f t="shared" si="6"/>
        <v>-0.12002700485817286</v>
      </c>
      <c r="E83" s="196">
        <f>PPCL_NG!J83+PPCL_Spot!J83+GT_NG!J83+GT_Spot!J83+Bawana_NG!J83+Bawana_RLNG!J83+Bawana_Spot!J83</f>
        <v>116.13</v>
      </c>
      <c r="F83" s="196">
        <f>PPCL_NG!Q83+PPCL_Spot!Q83+GT_NG!Q83+GT_Spot!Q83+Bawana_NG!Q83+Bawana_RLNG!Q83+Bawana_Spot!Q83</f>
        <v>116.21061175668953</v>
      </c>
      <c r="G83" s="197">
        <f t="shared" si="7"/>
        <v>-8.0611756689535241E-2</v>
      </c>
      <c r="H83" s="196">
        <f>PPCL_NG!K83+PPCL_Spot!K83+GT_NG!K83+GT_Spot!K83+Bawana_NG!K83+Bawana_RLNG!K83+Bawana_Spot!K83</f>
        <v>23.24</v>
      </c>
      <c r="I83" s="196">
        <f>PPCL_NG!R83+PPCL_Spot!R83+GT_NG!R83+GT_Spot!R83+Bawana_NG!R83+Bawana_RLNG!R83+Bawana_Spot!R83</f>
        <v>23.23916137901622</v>
      </c>
      <c r="J83" s="197">
        <f t="shared" si="8"/>
        <v>8.3862098377807115E-4</v>
      </c>
      <c r="K83" s="196">
        <f>PPCL_NG!L83+PPCL_Spot!L83+GT_NG!L83+GT_Spot!L83+Bawana_NG!L83+Bawana_RLNG!L83+Bawana_Spot!L83</f>
        <v>111.14</v>
      </c>
      <c r="L83" s="196">
        <f>PPCL_NG!S83+PPCL_Spot!S83+GT_NG!S83+GT_Spot!S83+Bawana_NG!S83+Bawana_RLNG!S83+Bawana_Spot!S83</f>
        <v>111.15808633299478</v>
      </c>
      <c r="M83" s="197">
        <f t="shared" si="9"/>
        <v>-1.8086332994784016E-2</v>
      </c>
      <c r="N83" s="196">
        <f>PPCL_NG!M83+PPCL_Spot!M83+GT_NG!M83+GT_Spot!M83+Bawana_NG!M83+Bawana_RLNG!M83+Bawana_Spot!M83</f>
        <v>142.09</v>
      </c>
      <c r="O83" s="196">
        <f>PPCL_NG!T83+PPCL_Spot!T83+GT_NG!T83+GT_Spot!T83+Bawana_NG!T83+Bawana_RLNG!T83+Bawana_Spot!T83</f>
        <v>142.21211352644136</v>
      </c>
      <c r="P83" s="197">
        <f t="shared" si="10"/>
        <v>-0.12211352644135332</v>
      </c>
      <c r="Q83" s="197">
        <f t="shared" si="11"/>
        <v>-0.34000000000006736</v>
      </c>
    </row>
    <row r="84" spans="1:17">
      <c r="A84" s="33" t="s">
        <v>126</v>
      </c>
      <c r="B84" s="196">
        <f>PPCL_NG!I84+PPCL_Spot!I84+GT_NG!I84+GT_Spot!I84+Bawana_NG!I84+Bawana_RLNG!I84+Bawana_Spot!I84</f>
        <v>359.65999999999997</v>
      </c>
      <c r="C84" s="196">
        <f>PPCL_NG!P84+PPCL_Spot!P84+GT_NG!P84+GT_Spot!P84+Bawana_NG!P84+Bawana_RLNG!P84+Bawana_Spot!P84</f>
        <v>359.78002700485814</v>
      </c>
      <c r="D84" s="197">
        <f t="shared" si="6"/>
        <v>-0.12002700485817286</v>
      </c>
      <c r="E84" s="196">
        <f>PPCL_NG!J84+PPCL_Spot!J84+GT_NG!J84+GT_Spot!J84+Bawana_NG!J84+Bawana_RLNG!J84+Bawana_Spot!J84</f>
        <v>116.13</v>
      </c>
      <c r="F84" s="196">
        <f>PPCL_NG!Q84+PPCL_Spot!Q84+GT_NG!Q84+GT_Spot!Q84+Bawana_NG!Q84+Bawana_RLNG!Q84+Bawana_Spot!Q84</f>
        <v>116.21061175668953</v>
      </c>
      <c r="G84" s="197">
        <f t="shared" si="7"/>
        <v>-8.0611756689535241E-2</v>
      </c>
      <c r="H84" s="196">
        <f>PPCL_NG!K84+PPCL_Spot!K84+GT_NG!K84+GT_Spot!K84+Bawana_NG!K84+Bawana_RLNG!K84+Bawana_Spot!K84</f>
        <v>23.24</v>
      </c>
      <c r="I84" s="196">
        <f>PPCL_NG!R84+PPCL_Spot!R84+GT_NG!R84+GT_Spot!R84+Bawana_NG!R84+Bawana_RLNG!R84+Bawana_Spot!R84</f>
        <v>23.23916137901622</v>
      </c>
      <c r="J84" s="197">
        <f t="shared" si="8"/>
        <v>8.3862098377807115E-4</v>
      </c>
      <c r="K84" s="196">
        <f>PPCL_NG!L84+PPCL_Spot!L84+GT_NG!L84+GT_Spot!L84+Bawana_NG!L84+Bawana_RLNG!L84+Bawana_Spot!L84</f>
        <v>111.14</v>
      </c>
      <c r="L84" s="196">
        <f>PPCL_NG!S84+PPCL_Spot!S84+GT_NG!S84+GT_Spot!S84+Bawana_NG!S84+Bawana_RLNG!S84+Bawana_Spot!S84</f>
        <v>111.15808633299478</v>
      </c>
      <c r="M84" s="197">
        <f t="shared" si="9"/>
        <v>-1.8086332994784016E-2</v>
      </c>
      <c r="N84" s="196">
        <f>PPCL_NG!M84+PPCL_Spot!M84+GT_NG!M84+GT_Spot!M84+Bawana_NG!M84+Bawana_RLNG!M84+Bawana_Spot!M84</f>
        <v>142.09</v>
      </c>
      <c r="O84" s="196">
        <f>PPCL_NG!T84+PPCL_Spot!T84+GT_NG!T84+GT_Spot!T84+Bawana_NG!T84+Bawana_RLNG!T84+Bawana_Spot!T84</f>
        <v>142.21211352644136</v>
      </c>
      <c r="P84" s="197">
        <f t="shared" si="10"/>
        <v>-0.12211352644135332</v>
      </c>
      <c r="Q84" s="197">
        <f t="shared" si="11"/>
        <v>-0.34000000000006736</v>
      </c>
    </row>
    <row r="85" spans="1:17">
      <c r="A85" s="33" t="s">
        <v>127</v>
      </c>
      <c r="B85" s="196">
        <f>PPCL_NG!I85+PPCL_Spot!I85+GT_NG!I85+GT_Spot!I85+Bawana_NG!I85+Bawana_RLNG!I85+Bawana_Spot!I85</f>
        <v>359.65999999999997</v>
      </c>
      <c r="C85" s="196">
        <f>PPCL_NG!P85+PPCL_Spot!P85+GT_NG!P85+GT_Spot!P85+Bawana_NG!P85+Bawana_RLNG!P85+Bawana_Spot!P85</f>
        <v>359.78002700485814</v>
      </c>
      <c r="D85" s="197">
        <f t="shared" si="6"/>
        <v>-0.12002700485817286</v>
      </c>
      <c r="E85" s="196">
        <f>PPCL_NG!J85+PPCL_Spot!J85+GT_NG!J85+GT_Spot!J85+Bawana_NG!J85+Bawana_RLNG!J85+Bawana_Spot!J85</f>
        <v>116.13</v>
      </c>
      <c r="F85" s="196">
        <f>PPCL_NG!Q85+PPCL_Spot!Q85+GT_NG!Q85+GT_Spot!Q85+Bawana_NG!Q85+Bawana_RLNG!Q85+Bawana_Spot!Q85</f>
        <v>116.21061175668953</v>
      </c>
      <c r="G85" s="197">
        <f t="shared" si="7"/>
        <v>-8.0611756689535241E-2</v>
      </c>
      <c r="H85" s="196">
        <f>PPCL_NG!K85+PPCL_Spot!K85+GT_NG!K85+GT_Spot!K85+Bawana_NG!K85+Bawana_RLNG!K85+Bawana_Spot!K85</f>
        <v>23.24</v>
      </c>
      <c r="I85" s="196">
        <f>PPCL_NG!R85+PPCL_Spot!R85+GT_NG!R85+GT_Spot!R85+Bawana_NG!R85+Bawana_RLNG!R85+Bawana_Spot!R85</f>
        <v>23.23916137901622</v>
      </c>
      <c r="J85" s="197">
        <f t="shared" si="8"/>
        <v>8.3862098377807115E-4</v>
      </c>
      <c r="K85" s="196">
        <f>PPCL_NG!L85+PPCL_Spot!L85+GT_NG!L85+GT_Spot!L85+Bawana_NG!L85+Bawana_RLNG!L85+Bawana_Spot!L85</f>
        <v>111.14</v>
      </c>
      <c r="L85" s="196">
        <f>PPCL_NG!S85+PPCL_Spot!S85+GT_NG!S85+GT_Spot!S85+Bawana_NG!S85+Bawana_RLNG!S85+Bawana_Spot!S85</f>
        <v>111.15808633299478</v>
      </c>
      <c r="M85" s="197">
        <f t="shared" si="9"/>
        <v>-1.8086332994784016E-2</v>
      </c>
      <c r="N85" s="196">
        <f>PPCL_NG!M85+PPCL_Spot!M85+GT_NG!M85+GT_Spot!M85+Bawana_NG!M85+Bawana_RLNG!M85+Bawana_Spot!M85</f>
        <v>142.09</v>
      </c>
      <c r="O85" s="196">
        <f>PPCL_NG!T85+PPCL_Spot!T85+GT_NG!T85+GT_Spot!T85+Bawana_NG!T85+Bawana_RLNG!T85+Bawana_Spot!T85</f>
        <v>142.21211352644136</v>
      </c>
      <c r="P85" s="197">
        <f t="shared" si="10"/>
        <v>-0.12211352644135332</v>
      </c>
      <c r="Q85" s="197">
        <f t="shared" si="11"/>
        <v>-0.34000000000006736</v>
      </c>
    </row>
    <row r="86" spans="1:17">
      <c r="A86" s="33" t="s">
        <v>128</v>
      </c>
      <c r="B86" s="196">
        <f>PPCL_NG!I86+PPCL_Spot!I86+GT_NG!I86+GT_Spot!I86+Bawana_NG!I86+Bawana_RLNG!I86+Bawana_Spot!I86</f>
        <v>359.65999999999997</v>
      </c>
      <c r="C86" s="196">
        <f>PPCL_NG!P86+PPCL_Spot!P86+GT_NG!P86+GT_Spot!P86+Bawana_NG!P86+Bawana_RLNG!P86+Bawana_Spot!P86</f>
        <v>359.78002700485814</v>
      </c>
      <c r="D86" s="197">
        <f t="shared" si="6"/>
        <v>-0.12002700485817286</v>
      </c>
      <c r="E86" s="196">
        <f>PPCL_NG!J86+PPCL_Spot!J86+GT_NG!J86+GT_Spot!J86+Bawana_NG!J86+Bawana_RLNG!J86+Bawana_Spot!J86</f>
        <v>116.13</v>
      </c>
      <c r="F86" s="196">
        <f>PPCL_NG!Q86+PPCL_Spot!Q86+GT_NG!Q86+GT_Spot!Q86+Bawana_NG!Q86+Bawana_RLNG!Q86+Bawana_Spot!Q86</f>
        <v>116.21061175668953</v>
      </c>
      <c r="G86" s="197">
        <f t="shared" si="7"/>
        <v>-8.0611756689535241E-2</v>
      </c>
      <c r="H86" s="196">
        <f>PPCL_NG!K86+PPCL_Spot!K86+GT_NG!K86+GT_Spot!K86+Bawana_NG!K86+Bawana_RLNG!K86+Bawana_Spot!K86</f>
        <v>23.24</v>
      </c>
      <c r="I86" s="196">
        <f>PPCL_NG!R86+PPCL_Spot!R86+GT_NG!R86+GT_Spot!R86+Bawana_NG!R86+Bawana_RLNG!R86+Bawana_Spot!R86</f>
        <v>23.23916137901622</v>
      </c>
      <c r="J86" s="197">
        <f t="shared" si="8"/>
        <v>8.3862098377807115E-4</v>
      </c>
      <c r="K86" s="196">
        <f>PPCL_NG!L86+PPCL_Spot!L86+GT_NG!L86+GT_Spot!L86+Bawana_NG!L86+Bawana_RLNG!L86+Bawana_Spot!L86</f>
        <v>111.14</v>
      </c>
      <c r="L86" s="196">
        <f>PPCL_NG!S86+PPCL_Spot!S86+GT_NG!S86+GT_Spot!S86+Bawana_NG!S86+Bawana_RLNG!S86+Bawana_Spot!S86</f>
        <v>111.15808633299478</v>
      </c>
      <c r="M86" s="197">
        <f t="shared" si="9"/>
        <v>-1.8086332994784016E-2</v>
      </c>
      <c r="N86" s="196">
        <f>PPCL_NG!M86+PPCL_Spot!M86+GT_NG!M86+GT_Spot!M86+Bawana_NG!M86+Bawana_RLNG!M86+Bawana_Spot!M86</f>
        <v>142.09</v>
      </c>
      <c r="O86" s="196">
        <f>PPCL_NG!T86+PPCL_Spot!T86+GT_NG!T86+GT_Spot!T86+Bawana_NG!T86+Bawana_RLNG!T86+Bawana_Spot!T86</f>
        <v>142.21211352644136</v>
      </c>
      <c r="P86" s="197">
        <f t="shared" si="10"/>
        <v>-0.12211352644135332</v>
      </c>
      <c r="Q86" s="197">
        <f t="shared" si="11"/>
        <v>-0.34000000000006736</v>
      </c>
    </row>
    <row r="87" spans="1:17">
      <c r="A87" s="33" t="s">
        <v>129</v>
      </c>
      <c r="B87" s="196">
        <f>PPCL_NG!I87+PPCL_Spot!I87+GT_NG!I87+GT_Spot!I87+Bawana_NG!I87+Bawana_RLNG!I87+Bawana_Spot!I87</f>
        <v>453.41</v>
      </c>
      <c r="C87" s="196">
        <f>PPCL_NG!P87+PPCL_Spot!P87+GT_NG!P87+GT_Spot!P87+Bawana_NG!P87+Bawana_RLNG!P87+Bawana_Spot!P87</f>
        <v>453.54057162620319</v>
      </c>
      <c r="D87" s="197">
        <f t="shared" si="6"/>
        <v>-0.13057162620316376</v>
      </c>
      <c r="E87" s="196">
        <f>PPCL_NG!J87+PPCL_Spot!J87+GT_NG!J87+GT_Spot!J87+Bawana_NG!J87+Bawana_RLNG!J87+Bawana_Spot!J87</f>
        <v>121.03</v>
      </c>
      <c r="F87" s="196">
        <f>PPCL_NG!Q87+PPCL_Spot!Q87+GT_NG!Q87+GT_Spot!Q87+Bawana_NG!Q87+Bawana_RLNG!Q87+Bawana_Spot!Q87</f>
        <v>121.11767991654477</v>
      </c>
      <c r="G87" s="197">
        <f t="shared" si="7"/>
        <v>-8.7679916544772141E-2</v>
      </c>
      <c r="H87" s="196">
        <f>PPCL_NG!K87+PPCL_Spot!K87+GT_NG!K87+GT_Spot!K87+Bawana_NG!K87+Bawana_RLNG!K87+Bawana_Spot!K87</f>
        <v>24.259999999999998</v>
      </c>
      <c r="I87" s="196">
        <f>PPCL_NG!R87+PPCL_Spot!R87+GT_NG!R87+GT_Spot!R87+Bawana_NG!R87+Bawana_RLNG!R87+Bawana_Spot!R87</f>
        <v>24.25916137901622</v>
      </c>
      <c r="J87" s="197">
        <f t="shared" si="8"/>
        <v>8.3862098377807115E-4</v>
      </c>
      <c r="K87" s="196">
        <f>PPCL_NG!L87+PPCL_Spot!L87+GT_NG!L87+GT_Spot!L87+Bawana_NG!L87+Bawana_RLNG!L87+Bawana_Spot!L87</f>
        <v>115.28</v>
      </c>
      <c r="L87" s="196">
        <f>PPCL_NG!S87+PPCL_Spot!S87+GT_NG!S87+GT_Spot!S87+Bawana_NG!S87+Bawana_RLNG!S87+Bawana_Spot!S87</f>
        <v>115.29992893044962</v>
      </c>
      <c r="M87" s="197">
        <f t="shared" si="9"/>
        <v>-1.9928930449623294E-2</v>
      </c>
      <c r="N87" s="196">
        <f>PPCL_NG!M87+PPCL_Spot!M87+GT_NG!M87+GT_Spot!M87+Bawana_NG!M87+Bawana_RLNG!M87+Bawana_Spot!M87</f>
        <v>148.07</v>
      </c>
      <c r="O87" s="196">
        <f>PPCL_NG!T87+PPCL_Spot!T87+GT_NG!T87+GT_Spot!T87+Bawana_NG!T87+Bawana_RLNG!T87+Bawana_Spot!T87</f>
        <v>148.20265814778628</v>
      </c>
      <c r="P87" s="197">
        <f t="shared" si="10"/>
        <v>-0.13265814778628737</v>
      </c>
      <c r="Q87" s="197">
        <f t="shared" si="11"/>
        <v>-0.3700000000000685</v>
      </c>
    </row>
    <row r="88" spans="1:17">
      <c r="A88" s="33" t="s">
        <v>130</v>
      </c>
      <c r="B88" s="196">
        <f>PPCL_NG!I88+PPCL_Spot!I88+GT_NG!I88+GT_Spot!I88+Bawana_NG!I88+Bawana_RLNG!I88+Bawana_Spot!I88</f>
        <v>453.41</v>
      </c>
      <c r="C88" s="196">
        <f>PPCL_NG!P88+PPCL_Spot!P88+GT_NG!P88+GT_Spot!P88+Bawana_NG!P88+Bawana_RLNG!P88+Bawana_Spot!P88</f>
        <v>453.54057162620319</v>
      </c>
      <c r="D88" s="197">
        <f t="shared" si="6"/>
        <v>-0.13057162620316376</v>
      </c>
      <c r="E88" s="196">
        <f>PPCL_NG!J88+PPCL_Spot!J88+GT_NG!J88+GT_Spot!J88+Bawana_NG!J88+Bawana_RLNG!J88+Bawana_Spot!J88</f>
        <v>121.03</v>
      </c>
      <c r="F88" s="196">
        <f>PPCL_NG!Q88+PPCL_Spot!Q88+GT_NG!Q88+GT_Spot!Q88+Bawana_NG!Q88+Bawana_RLNG!Q88+Bawana_Spot!Q88</f>
        <v>121.11767991654477</v>
      </c>
      <c r="G88" s="197">
        <f t="shared" si="7"/>
        <v>-8.7679916544772141E-2</v>
      </c>
      <c r="H88" s="196">
        <f>PPCL_NG!K88+PPCL_Spot!K88+GT_NG!K88+GT_Spot!K88+Bawana_NG!K88+Bawana_RLNG!K88+Bawana_Spot!K88</f>
        <v>24.259999999999998</v>
      </c>
      <c r="I88" s="196">
        <f>PPCL_NG!R88+PPCL_Spot!R88+GT_NG!R88+GT_Spot!R88+Bawana_NG!R88+Bawana_RLNG!R88+Bawana_Spot!R88</f>
        <v>24.25916137901622</v>
      </c>
      <c r="J88" s="197">
        <f t="shared" si="8"/>
        <v>8.3862098377807115E-4</v>
      </c>
      <c r="K88" s="196">
        <f>PPCL_NG!L88+PPCL_Spot!L88+GT_NG!L88+GT_Spot!L88+Bawana_NG!L88+Bawana_RLNG!L88+Bawana_Spot!L88</f>
        <v>115.28</v>
      </c>
      <c r="L88" s="196">
        <f>PPCL_NG!S88+PPCL_Spot!S88+GT_NG!S88+GT_Spot!S88+Bawana_NG!S88+Bawana_RLNG!S88+Bawana_Spot!S88</f>
        <v>115.29992893044962</v>
      </c>
      <c r="M88" s="197">
        <f t="shared" si="9"/>
        <v>-1.9928930449623294E-2</v>
      </c>
      <c r="N88" s="196">
        <f>PPCL_NG!M88+PPCL_Spot!M88+GT_NG!M88+GT_Spot!M88+Bawana_NG!M88+Bawana_RLNG!M88+Bawana_Spot!M88</f>
        <v>148.07</v>
      </c>
      <c r="O88" s="196">
        <f>PPCL_NG!T88+PPCL_Spot!T88+GT_NG!T88+GT_Spot!T88+Bawana_NG!T88+Bawana_RLNG!T88+Bawana_Spot!T88</f>
        <v>148.20265814778628</v>
      </c>
      <c r="P88" s="197">
        <f t="shared" si="10"/>
        <v>-0.13265814778628737</v>
      </c>
      <c r="Q88" s="197">
        <f t="shared" si="11"/>
        <v>-0.3700000000000685</v>
      </c>
    </row>
    <row r="89" spans="1:17">
      <c r="A89" s="33" t="s">
        <v>131</v>
      </c>
      <c r="B89" s="196">
        <f>PPCL_NG!I89+PPCL_Spot!I89+GT_NG!I89+GT_Spot!I89+Bawana_NG!I89+Bawana_RLNG!I89+Bawana_Spot!I89</f>
        <v>453.41</v>
      </c>
      <c r="C89" s="196">
        <f>PPCL_NG!P89+PPCL_Spot!P89+GT_NG!P89+GT_Spot!P89+Bawana_NG!P89+Bawana_RLNG!P89+Bawana_Spot!P89</f>
        <v>453.54057162620319</v>
      </c>
      <c r="D89" s="197">
        <f t="shared" si="6"/>
        <v>-0.13057162620316376</v>
      </c>
      <c r="E89" s="196">
        <f>PPCL_NG!J89+PPCL_Spot!J89+GT_NG!J89+GT_Spot!J89+Bawana_NG!J89+Bawana_RLNG!J89+Bawana_Spot!J89</f>
        <v>121.03</v>
      </c>
      <c r="F89" s="196">
        <f>PPCL_NG!Q89+PPCL_Spot!Q89+GT_NG!Q89+GT_Spot!Q89+Bawana_NG!Q89+Bawana_RLNG!Q89+Bawana_Spot!Q89</f>
        <v>121.11767991654477</v>
      </c>
      <c r="G89" s="197">
        <f t="shared" si="7"/>
        <v>-8.7679916544772141E-2</v>
      </c>
      <c r="H89" s="196">
        <f>PPCL_NG!K89+PPCL_Spot!K89+GT_NG!K89+GT_Spot!K89+Bawana_NG!K89+Bawana_RLNG!K89+Bawana_Spot!K89</f>
        <v>24.259999999999998</v>
      </c>
      <c r="I89" s="196">
        <f>PPCL_NG!R89+PPCL_Spot!R89+GT_NG!R89+GT_Spot!R89+Bawana_NG!R89+Bawana_RLNG!R89+Bawana_Spot!R89</f>
        <v>24.25916137901622</v>
      </c>
      <c r="J89" s="197">
        <f t="shared" si="8"/>
        <v>8.3862098377807115E-4</v>
      </c>
      <c r="K89" s="196">
        <f>PPCL_NG!L89+PPCL_Spot!L89+GT_NG!L89+GT_Spot!L89+Bawana_NG!L89+Bawana_RLNG!L89+Bawana_Spot!L89</f>
        <v>115.28</v>
      </c>
      <c r="L89" s="196">
        <f>PPCL_NG!S89+PPCL_Spot!S89+GT_NG!S89+GT_Spot!S89+Bawana_NG!S89+Bawana_RLNG!S89+Bawana_Spot!S89</f>
        <v>115.29992893044962</v>
      </c>
      <c r="M89" s="197">
        <f t="shared" si="9"/>
        <v>-1.9928930449623294E-2</v>
      </c>
      <c r="N89" s="196">
        <f>PPCL_NG!M89+PPCL_Spot!M89+GT_NG!M89+GT_Spot!M89+Bawana_NG!M89+Bawana_RLNG!M89+Bawana_Spot!M89</f>
        <v>148.07</v>
      </c>
      <c r="O89" s="196">
        <f>PPCL_NG!T89+PPCL_Spot!T89+GT_NG!T89+GT_Spot!T89+Bawana_NG!T89+Bawana_RLNG!T89+Bawana_Spot!T89</f>
        <v>148.20265814778628</v>
      </c>
      <c r="P89" s="197">
        <f t="shared" si="10"/>
        <v>-0.13265814778628737</v>
      </c>
      <c r="Q89" s="197">
        <f t="shared" si="11"/>
        <v>-0.3700000000000685</v>
      </c>
    </row>
    <row r="90" spans="1:17">
      <c r="A90" s="33" t="s">
        <v>132</v>
      </c>
      <c r="B90" s="196">
        <f>PPCL_NG!I90+PPCL_Spot!I90+GT_NG!I90+GT_Spot!I90+Bawana_NG!I90+Bawana_RLNG!I90+Bawana_Spot!I90</f>
        <v>453.41</v>
      </c>
      <c r="C90" s="196">
        <f>PPCL_NG!P90+PPCL_Spot!P90+GT_NG!P90+GT_Spot!P90+Bawana_NG!P90+Bawana_RLNG!P90+Bawana_Spot!P90</f>
        <v>453.54057162620319</v>
      </c>
      <c r="D90" s="197">
        <f t="shared" si="6"/>
        <v>-0.13057162620316376</v>
      </c>
      <c r="E90" s="196">
        <f>PPCL_NG!J90+PPCL_Spot!J90+GT_NG!J90+GT_Spot!J90+Bawana_NG!J90+Bawana_RLNG!J90+Bawana_Spot!J90</f>
        <v>161.03</v>
      </c>
      <c r="F90" s="196">
        <f>PPCL_NG!Q90+PPCL_Spot!Q90+GT_NG!Q90+GT_Spot!Q90+Bawana_NG!Q90+Bawana_RLNG!Q90+Bawana_Spot!Q90</f>
        <v>161.11627645701702</v>
      </c>
      <c r="G90" s="197">
        <f t="shared" si="7"/>
        <v>-8.6276457017021357E-2</v>
      </c>
      <c r="H90" s="196">
        <f>PPCL_NG!K90+PPCL_Spot!K90+GT_NG!K90+GT_Spot!K90+Bawana_NG!K90+Bawana_RLNG!K90+Bawana_Spot!K90</f>
        <v>22.86</v>
      </c>
      <c r="I90" s="196">
        <f>PPCL_NG!R90+PPCL_Spot!R90+GT_NG!R90+GT_Spot!R90+Bawana_NG!R90+Bawana_RLNG!R90+Bawana_Spot!R90</f>
        <v>22.859210500099689</v>
      </c>
      <c r="J90" s="197">
        <f t="shared" si="8"/>
        <v>7.8949990031063066E-4</v>
      </c>
      <c r="K90" s="196">
        <f>PPCL_NG!L90+PPCL_Spot!L90+GT_NG!L90+GT_Spot!L90+Bawana_NG!L90+Bawana_RLNG!L90+Bawana_Spot!L90</f>
        <v>76.679999999999993</v>
      </c>
      <c r="L90" s="196">
        <f>PPCL_NG!S90+PPCL_Spot!S90+GT_NG!S90+GT_Spot!S90+Bawana_NG!S90+Bawana_RLNG!S90+Bawana_Spot!S90</f>
        <v>76.701283268893889</v>
      </c>
      <c r="M90" s="197">
        <f t="shared" si="9"/>
        <v>-2.1283268893895979E-2</v>
      </c>
      <c r="N90" s="196">
        <f>PPCL_NG!M90+PPCL_Spot!M90+GT_NG!M90+GT_Spot!M90+Bawana_NG!M90+Bawana_RLNG!M90+Bawana_Spot!M90</f>
        <v>148.07</v>
      </c>
      <c r="O90" s="196">
        <f>PPCL_NG!T90+PPCL_Spot!T90+GT_NG!T90+GT_Spot!T90+Bawana_NG!T90+Bawana_RLNG!T90+Bawana_Spot!T90</f>
        <v>148.20265814778628</v>
      </c>
      <c r="P90" s="197">
        <f t="shared" si="10"/>
        <v>-0.13265814778628737</v>
      </c>
      <c r="Q90" s="197">
        <f t="shared" si="11"/>
        <v>-0.37000000000005784</v>
      </c>
    </row>
    <row r="91" spans="1:17">
      <c r="A91" s="33" t="s">
        <v>133</v>
      </c>
      <c r="B91" s="196">
        <f>PPCL_NG!I91+PPCL_Spot!I91+GT_NG!I91+GT_Spot!I91+Bawana_NG!I91+Bawana_RLNG!I91+Bawana_Spot!I91</f>
        <v>643.71</v>
      </c>
      <c r="C91" s="196">
        <f>PPCL_NG!P91+PPCL_Spot!P91+GT_NG!P91+GT_Spot!P91+Bawana_NG!P91+Bawana_RLNG!P91+Bawana_Spot!P91</f>
        <v>643.84340064974617</v>
      </c>
      <c r="D91" s="197">
        <f t="shared" si="6"/>
        <v>-0.13340064974613597</v>
      </c>
      <c r="E91" s="196">
        <f>PPCL_NG!J91+PPCL_Spot!J91+GT_NG!J91+GT_Spot!J91+Bawana_NG!J91+Bawana_RLNG!J91+Bawana_Spot!J91</f>
        <v>160.15</v>
      </c>
      <c r="F91" s="196">
        <f>PPCL_NG!Q91+PPCL_Spot!Q91+GT_NG!Q91+GT_Spot!Q91+Bawana_NG!Q91+Bawana_RLNG!Q91+Bawana_Spot!Q91</f>
        <v>160.23928687770405</v>
      </c>
      <c r="G91" s="197">
        <f t="shared" si="7"/>
        <v>-8.9286877704040535E-2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112.42</v>
      </c>
      <c r="L91" s="196">
        <f>PPCL_NG!S91+PPCL_Spot!S91+GT_NG!S91+GT_Spot!S91+Bawana_NG!S91+Bawana_RLNG!S91+Bawana_Spot!S91</f>
        <v>112.44295443832654</v>
      </c>
      <c r="M91" s="197">
        <f t="shared" si="9"/>
        <v>-2.2954438326536319E-2</v>
      </c>
      <c r="N91" s="196">
        <f>PPCL_NG!M91+PPCL_Spot!M91+GT_NG!M91+GT_Spot!M91+Bawana_NG!M91+Bawana_RLNG!M91+Bawana_Spot!M91</f>
        <v>198.45000000000002</v>
      </c>
      <c r="O91" s="196">
        <f>PPCL_NG!T91+PPCL_Spot!T91+GT_NG!T91+GT_Spot!T91+Bawana_NG!T91+Bawana_RLNG!T91+Bawana_Spot!T91</f>
        <v>198.5845861503125</v>
      </c>
      <c r="P91" s="197">
        <f t="shared" si="10"/>
        <v>-0.13458615031248655</v>
      </c>
      <c r="Q91" s="197">
        <f t="shared" si="11"/>
        <v>-0.37999999999998479</v>
      </c>
    </row>
    <row r="92" spans="1:17">
      <c r="A92" s="33" t="s">
        <v>134</v>
      </c>
      <c r="B92" s="196">
        <f>PPCL_NG!I92+PPCL_Spot!I92+GT_NG!I92+GT_Spot!I92+Bawana_NG!I92+Bawana_RLNG!I92+Bawana_Spot!I92</f>
        <v>643.71</v>
      </c>
      <c r="C92" s="196">
        <f>PPCL_NG!P92+PPCL_Spot!P92+GT_NG!P92+GT_Spot!P92+Bawana_NG!P92+Bawana_RLNG!P92+Bawana_Spot!P92</f>
        <v>643.84340064974617</v>
      </c>
      <c r="D92" s="197">
        <f t="shared" si="6"/>
        <v>-0.13340064974613597</v>
      </c>
      <c r="E92" s="196">
        <f>PPCL_NG!J92+PPCL_Spot!J92+GT_NG!J92+GT_Spot!J92+Bawana_NG!J92+Bawana_RLNG!J92+Bawana_Spot!J92</f>
        <v>160.15</v>
      </c>
      <c r="F92" s="196">
        <f>PPCL_NG!Q92+PPCL_Spot!Q92+GT_NG!Q92+GT_Spot!Q92+Bawana_NG!Q92+Bawana_RLNG!Q92+Bawana_Spot!Q92</f>
        <v>160.23928687770405</v>
      </c>
      <c r="G92" s="197">
        <f t="shared" si="7"/>
        <v>-8.9286877704040535E-2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112.42</v>
      </c>
      <c r="L92" s="196">
        <f>PPCL_NG!S92+PPCL_Spot!S92+GT_NG!S92+GT_Spot!S92+Bawana_NG!S92+Bawana_RLNG!S92+Bawana_Spot!S92</f>
        <v>112.44295443832654</v>
      </c>
      <c r="M92" s="197">
        <f t="shared" si="9"/>
        <v>-2.2954438326536319E-2</v>
      </c>
      <c r="N92" s="196">
        <f>PPCL_NG!M92+PPCL_Spot!M92+GT_NG!M92+GT_Spot!M92+Bawana_NG!M92+Bawana_RLNG!M92+Bawana_Spot!M92</f>
        <v>198.45000000000002</v>
      </c>
      <c r="O92" s="196">
        <f>PPCL_NG!T92+PPCL_Spot!T92+GT_NG!T92+GT_Spot!T92+Bawana_NG!T92+Bawana_RLNG!T92+Bawana_Spot!T92</f>
        <v>198.5845861503125</v>
      </c>
      <c r="P92" s="197">
        <f t="shared" si="10"/>
        <v>-0.13458615031248655</v>
      </c>
      <c r="Q92" s="197">
        <f t="shared" si="11"/>
        <v>-0.37999999999998479</v>
      </c>
    </row>
    <row r="93" spans="1:17">
      <c r="A93" s="33" t="s">
        <v>135</v>
      </c>
      <c r="B93" s="196">
        <f>PPCL_NG!I93+PPCL_Spot!I93+GT_NG!I93+GT_Spot!I93+Bawana_NG!I93+Bawana_RLNG!I93+Bawana_Spot!I93</f>
        <v>644.05999999999995</v>
      </c>
      <c r="C93" s="196">
        <f>PPCL_NG!P93+PPCL_Spot!P93+GT_NG!P93+GT_Spot!P93+Bawana_NG!P93+Bawana_RLNG!P93+Bawana_Spot!P93</f>
        <v>644.20050341922388</v>
      </c>
      <c r="D93" s="197">
        <f t="shared" si="6"/>
        <v>-0.14050341922393272</v>
      </c>
      <c r="E93" s="196">
        <f>PPCL_NG!J93+PPCL_Spot!J93+GT_NG!J93+GT_Spot!J93+Bawana_NG!J93+Bawana_RLNG!J93+Bawana_Spot!J93</f>
        <v>160.38</v>
      </c>
      <c r="F93" s="196">
        <f>PPCL_NG!Q93+PPCL_Spot!Q93+GT_NG!Q93+GT_Spot!Q93+Bawana_NG!Q93+Bawana_RLNG!Q93+Bawana_Spot!Q93</f>
        <v>160.47398088029456</v>
      </c>
      <c r="G93" s="197">
        <f t="shared" si="7"/>
        <v>-9.3980880294566305E-2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112.47</v>
      </c>
      <c r="L93" s="196">
        <f>PPCL_NG!S93+PPCL_Spot!S93+GT_NG!S93+GT_Spot!S93+Bawana_NG!S93+Bawana_RLNG!S93+Bawana_Spot!S93</f>
        <v>112.49405489678036</v>
      </c>
      <c r="M93" s="197">
        <f t="shared" si="9"/>
        <v>-2.4054896780356216E-2</v>
      </c>
      <c r="N93" s="196">
        <f>PPCL_NG!M93+PPCL_Spot!M93+GT_NG!M93+GT_Spot!M93+Bawana_NG!M93+Bawana_RLNG!M93+Bawana_Spot!M93</f>
        <v>198.79999999999998</v>
      </c>
      <c r="O93" s="196">
        <f>PPCL_NG!T93+PPCL_Spot!T93+GT_NG!T93+GT_Spot!T93+Bawana_NG!T93+Bawana_RLNG!T93+Bawana_Spot!T93</f>
        <v>198.94168891979035</v>
      </c>
      <c r="P93" s="197">
        <f t="shared" si="10"/>
        <v>-0.14168891979036857</v>
      </c>
      <c r="Q93" s="197">
        <f t="shared" si="11"/>
        <v>-0.40000000000000924</v>
      </c>
    </row>
    <row r="94" spans="1:17">
      <c r="A94" s="33" t="s">
        <v>136</v>
      </c>
      <c r="B94" s="196">
        <f>PPCL_NG!I94+PPCL_Spot!I94+GT_NG!I94+GT_Spot!I94+Bawana_NG!I94+Bawana_RLNG!I94+Bawana_Spot!I94</f>
        <v>644.05999999999995</v>
      </c>
      <c r="C94" s="196">
        <f>PPCL_NG!P94+PPCL_Spot!P94+GT_NG!P94+GT_Spot!P94+Bawana_NG!P94+Bawana_RLNG!P94+Bawana_Spot!P94</f>
        <v>644.20050341922388</v>
      </c>
      <c r="D94" s="197">
        <f t="shared" si="6"/>
        <v>-0.14050341922393272</v>
      </c>
      <c r="E94" s="196">
        <f>PPCL_NG!J94+PPCL_Spot!J94+GT_NG!J94+GT_Spot!J94+Bawana_NG!J94+Bawana_RLNG!J94+Bawana_Spot!J94</f>
        <v>160.38</v>
      </c>
      <c r="F94" s="196">
        <f>PPCL_NG!Q94+PPCL_Spot!Q94+GT_NG!Q94+GT_Spot!Q94+Bawana_NG!Q94+Bawana_RLNG!Q94+Bawana_Spot!Q94</f>
        <v>160.47398088029456</v>
      </c>
      <c r="G94" s="197">
        <f t="shared" si="7"/>
        <v>-9.3980880294566305E-2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112.47</v>
      </c>
      <c r="L94" s="196">
        <f>PPCL_NG!S94+PPCL_Spot!S94+GT_NG!S94+GT_Spot!S94+Bawana_NG!S94+Bawana_RLNG!S94+Bawana_Spot!S94</f>
        <v>112.49405489678036</v>
      </c>
      <c r="M94" s="197">
        <f t="shared" si="9"/>
        <v>-2.4054896780356216E-2</v>
      </c>
      <c r="N94" s="196">
        <f>PPCL_NG!M94+PPCL_Spot!M94+GT_NG!M94+GT_Spot!M94+Bawana_NG!M94+Bawana_RLNG!M94+Bawana_Spot!M94</f>
        <v>198.79999999999998</v>
      </c>
      <c r="O94" s="196">
        <f>PPCL_NG!T94+PPCL_Spot!T94+GT_NG!T94+GT_Spot!T94+Bawana_NG!T94+Bawana_RLNG!T94+Bawana_Spot!T94</f>
        <v>198.94168891979035</v>
      </c>
      <c r="P94" s="197">
        <f t="shared" si="10"/>
        <v>-0.14168891979036857</v>
      </c>
      <c r="Q94" s="197">
        <f t="shared" si="11"/>
        <v>-0.40000000000000924</v>
      </c>
    </row>
    <row r="95" spans="1:17">
      <c r="A95" s="33" t="s">
        <v>137</v>
      </c>
      <c r="B95" s="196">
        <f>PPCL_NG!I95+PPCL_Spot!I95+GT_NG!I95+GT_Spot!I95+Bawana_NG!I95+Bawana_RLNG!I95+Bawana_Spot!I95</f>
        <v>644.05999999999995</v>
      </c>
      <c r="C95" s="196">
        <f>PPCL_NG!P95+PPCL_Spot!P95+GT_NG!P95+GT_Spot!P95+Bawana_NG!P95+Bawana_RLNG!P95+Bawana_Spot!P95</f>
        <v>644.20050341922388</v>
      </c>
      <c r="D95" s="197">
        <f t="shared" si="6"/>
        <v>-0.14050341922393272</v>
      </c>
      <c r="E95" s="196">
        <f>PPCL_NG!J95+PPCL_Spot!J95+GT_NG!J95+GT_Spot!J95+Bawana_NG!J95+Bawana_RLNG!J95+Bawana_Spot!J95</f>
        <v>160.38</v>
      </c>
      <c r="F95" s="196">
        <f>PPCL_NG!Q95+PPCL_Spot!Q95+GT_NG!Q95+GT_Spot!Q95+Bawana_NG!Q95+Bawana_RLNG!Q95+Bawana_Spot!Q95</f>
        <v>160.47398088029456</v>
      </c>
      <c r="G95" s="197">
        <f t="shared" si="7"/>
        <v>-9.3980880294566305E-2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112.47</v>
      </c>
      <c r="L95" s="196">
        <f>PPCL_NG!S95+PPCL_Spot!S95+GT_NG!S95+GT_Spot!S95+Bawana_NG!S95+Bawana_RLNG!S95+Bawana_Spot!S95</f>
        <v>112.49405489678036</v>
      </c>
      <c r="M95" s="197">
        <f t="shared" si="9"/>
        <v>-2.4054896780356216E-2</v>
      </c>
      <c r="N95" s="196">
        <f>PPCL_NG!M95+PPCL_Spot!M95+GT_NG!M95+GT_Spot!M95+Bawana_NG!M95+Bawana_RLNG!M95+Bawana_Spot!M95</f>
        <v>198.79999999999998</v>
      </c>
      <c r="O95" s="196">
        <f>PPCL_NG!T95+PPCL_Spot!T95+GT_NG!T95+GT_Spot!T95+Bawana_NG!T95+Bawana_RLNG!T95+Bawana_Spot!T95</f>
        <v>198.94168891979035</v>
      </c>
      <c r="P95" s="197">
        <f t="shared" si="10"/>
        <v>-0.14168891979036857</v>
      </c>
      <c r="Q95" s="197">
        <f t="shared" si="11"/>
        <v>-0.40000000000000924</v>
      </c>
    </row>
    <row r="96" spans="1:17">
      <c r="A96" s="33" t="s">
        <v>138</v>
      </c>
      <c r="B96" s="196">
        <f>PPCL_NG!I96+PPCL_Spot!I96+GT_NG!I96+GT_Spot!I96+Bawana_NG!I96+Bawana_RLNG!I96+Bawana_Spot!I96</f>
        <v>644.05999999999995</v>
      </c>
      <c r="C96" s="196">
        <f>PPCL_NG!P96+PPCL_Spot!P96+GT_NG!P96+GT_Spot!P96+Bawana_NG!P96+Bawana_RLNG!P96+Bawana_Spot!P96</f>
        <v>644.20050341922388</v>
      </c>
      <c r="D96" s="197">
        <f t="shared" si="6"/>
        <v>-0.14050341922393272</v>
      </c>
      <c r="E96" s="196">
        <f>PPCL_NG!J96+PPCL_Spot!J96+GT_NG!J96+GT_Spot!J96+Bawana_NG!J96+Bawana_RLNG!J96+Bawana_Spot!J96</f>
        <v>160.38</v>
      </c>
      <c r="F96" s="196">
        <f>PPCL_NG!Q96+PPCL_Spot!Q96+GT_NG!Q96+GT_Spot!Q96+Bawana_NG!Q96+Bawana_RLNG!Q96+Bawana_Spot!Q96</f>
        <v>160.47398088029456</v>
      </c>
      <c r="G96" s="197">
        <f t="shared" si="7"/>
        <v>-9.3980880294566305E-2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112.47</v>
      </c>
      <c r="L96" s="196">
        <f>PPCL_NG!S96+PPCL_Spot!S96+GT_NG!S96+GT_Spot!S96+Bawana_NG!S96+Bawana_RLNG!S96+Bawana_Spot!S96</f>
        <v>112.49405489678036</v>
      </c>
      <c r="M96" s="197">
        <f t="shared" si="9"/>
        <v>-2.4054896780356216E-2</v>
      </c>
      <c r="N96" s="196">
        <f>PPCL_NG!M96+PPCL_Spot!M96+GT_NG!M96+GT_Spot!M96+Bawana_NG!M96+Bawana_RLNG!M96+Bawana_Spot!M96</f>
        <v>198.79999999999998</v>
      </c>
      <c r="O96" s="196">
        <f>PPCL_NG!T96+PPCL_Spot!T96+GT_NG!T96+GT_Spot!T96+Bawana_NG!T96+Bawana_RLNG!T96+Bawana_Spot!T96</f>
        <v>198.94168891979035</v>
      </c>
      <c r="P96" s="197">
        <f t="shared" si="10"/>
        <v>-0.14168891979036857</v>
      </c>
      <c r="Q96" s="197">
        <f t="shared" si="11"/>
        <v>-0.40000000000000924</v>
      </c>
    </row>
    <row r="97" spans="1:17">
      <c r="A97" s="33" t="s">
        <v>139</v>
      </c>
      <c r="B97" s="196">
        <f>PPCL_NG!I97+PPCL_Spot!I97+GT_NG!I97+GT_Spot!I97+Bawana_NG!I97+Bawana_RLNG!I97+Bawana_Spot!I97</f>
        <v>644.05999999999995</v>
      </c>
      <c r="C97" s="196">
        <f>PPCL_NG!P97+PPCL_Spot!P97+GT_NG!P97+GT_Spot!P97+Bawana_NG!P97+Bawana_RLNG!P97+Bawana_Spot!P97</f>
        <v>644.20050341922388</v>
      </c>
      <c r="D97" s="197">
        <f t="shared" si="6"/>
        <v>-0.14050341922393272</v>
      </c>
      <c r="E97" s="196">
        <f>PPCL_NG!J97+PPCL_Spot!J97+GT_NG!J97+GT_Spot!J97+Bawana_NG!J97+Bawana_RLNG!J97+Bawana_Spot!J97</f>
        <v>160.38</v>
      </c>
      <c r="F97" s="196">
        <f>PPCL_NG!Q97+PPCL_Spot!Q97+GT_NG!Q97+GT_Spot!Q97+Bawana_NG!Q97+Bawana_RLNG!Q97+Bawana_Spot!Q97</f>
        <v>160.47398088029456</v>
      </c>
      <c r="G97" s="197">
        <f t="shared" si="7"/>
        <v>-9.3980880294566305E-2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112.47</v>
      </c>
      <c r="L97" s="196">
        <f>PPCL_NG!S97+PPCL_Spot!S97+GT_NG!S97+GT_Spot!S97+Bawana_NG!S97+Bawana_RLNG!S97+Bawana_Spot!S97</f>
        <v>112.49405489678036</v>
      </c>
      <c r="M97" s="197">
        <f t="shared" si="9"/>
        <v>-2.4054896780356216E-2</v>
      </c>
      <c r="N97" s="196">
        <f>PPCL_NG!M97+PPCL_Spot!M97+GT_NG!M97+GT_Spot!M97+Bawana_NG!M97+Bawana_RLNG!M97+Bawana_Spot!M97</f>
        <v>198.79999999999998</v>
      </c>
      <c r="O97" s="196">
        <f>PPCL_NG!T97+PPCL_Spot!T97+GT_NG!T97+GT_Spot!T97+Bawana_NG!T97+Bawana_RLNG!T97+Bawana_Spot!T97</f>
        <v>198.94168891979035</v>
      </c>
      <c r="P97" s="197">
        <f t="shared" si="10"/>
        <v>-0.14168891979036857</v>
      </c>
      <c r="Q97" s="197">
        <f t="shared" si="11"/>
        <v>-0.40000000000000924</v>
      </c>
    </row>
    <row r="98" spans="1:17">
      <c r="A98" s="33" t="s">
        <v>140</v>
      </c>
      <c r="B98" s="196">
        <f>PPCL_NG!I98+PPCL_Spot!I98+GT_NG!I98+GT_Spot!I98+Bawana_NG!I98+Bawana_RLNG!I98+Bawana_Spot!I98</f>
        <v>644.05999999999995</v>
      </c>
      <c r="C98" s="196">
        <f>PPCL_NG!P98+PPCL_Spot!P98+GT_NG!P98+GT_Spot!P98+Bawana_NG!P98+Bawana_RLNG!P98+Bawana_Spot!P98</f>
        <v>644.20050341922388</v>
      </c>
      <c r="D98" s="197">
        <f t="shared" si="6"/>
        <v>-0.14050341922393272</v>
      </c>
      <c r="E98" s="196">
        <f>PPCL_NG!J98+PPCL_Spot!J98+GT_NG!J98+GT_Spot!J98+Bawana_NG!J98+Bawana_RLNG!J98+Bawana_Spot!J98</f>
        <v>160.38</v>
      </c>
      <c r="F98" s="196">
        <f>PPCL_NG!Q98+PPCL_Spot!Q98+GT_NG!Q98+GT_Spot!Q98+Bawana_NG!Q98+Bawana_RLNG!Q98+Bawana_Spot!Q98</f>
        <v>160.47398088029456</v>
      </c>
      <c r="G98" s="197">
        <f t="shared" si="7"/>
        <v>-9.3980880294566305E-2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112.47</v>
      </c>
      <c r="L98" s="196">
        <f>PPCL_NG!S98+PPCL_Spot!S98+GT_NG!S98+GT_Spot!S98+Bawana_NG!S98+Bawana_RLNG!S98+Bawana_Spot!S98</f>
        <v>112.49405489678036</v>
      </c>
      <c r="M98" s="197">
        <f t="shared" si="9"/>
        <v>-2.4054896780356216E-2</v>
      </c>
      <c r="N98" s="196">
        <f>PPCL_NG!M98+PPCL_Spot!M98+GT_NG!M98+GT_Spot!M98+Bawana_NG!M98+Bawana_RLNG!M98+Bawana_Spot!M98</f>
        <v>198.79999999999998</v>
      </c>
      <c r="O98" s="196">
        <f>PPCL_NG!T98+PPCL_Spot!T98+GT_NG!T98+GT_Spot!T98+Bawana_NG!T98+Bawana_RLNG!T98+Bawana_Spot!T98</f>
        <v>198.94168891979035</v>
      </c>
      <c r="P98" s="197">
        <f t="shared" si="10"/>
        <v>-0.14168891979036857</v>
      </c>
      <c r="Q98" s="197">
        <f t="shared" si="11"/>
        <v>-0.40000000000000924</v>
      </c>
    </row>
    <row r="99" spans="1:17">
      <c r="A99" s="33" t="s">
        <v>324</v>
      </c>
      <c r="B99" s="196">
        <f>PPCL_NG!I99+PPCL_Spot!I99+GT_NG!I99+GT_Spot!I99+Bawana_NG!I99+Bawana_RLNG!I99+Bawana_Spot!I99</f>
        <v>9.8864274999999964</v>
      </c>
      <c r="C99" s="196">
        <f>PPCL_NG!P99+PPCL_Spot!P99+GT_NG!P99+GT_Spot!P99+Bawana_NG!P99+Bawana_RLNG!P99+Bawana_Spot!P99</f>
        <v>9.8896229234556472</v>
      </c>
      <c r="D99" s="197">
        <f t="shared" si="6"/>
        <v>-3.1954234556508254E-3</v>
      </c>
      <c r="E99" s="196">
        <f>PPCL_NG!J99+PPCL_Spot!J99+GT_NG!J99+GT_Spot!J99+Bawana_NG!J99+Bawana_RLNG!J99+Bawana_Spot!J99</f>
        <v>2.8243550000000006</v>
      </c>
      <c r="F99" s="196">
        <f>PPCL_NG!Q99+PPCL_Spot!Q99+GT_NG!Q99+GT_Spot!Q99+Bawana_NG!Q99+Bawana_RLNG!Q99+Bawana_Spot!Q99</f>
        <v>2.8265127015489933</v>
      </c>
      <c r="G99" s="197">
        <f t="shared" si="7"/>
        <v>-2.157701548992641E-3</v>
      </c>
      <c r="H99" s="196">
        <f>PPCL_NG!K99+PPCL_Spot!K99+GT_NG!K99+GT_Spot!K99+Bawana_NG!K99+Bawana_RLNG!K99+Bawana_Spot!K99</f>
        <v>0.5583050000000005</v>
      </c>
      <c r="I99" s="196">
        <f>PPCL_NG!R99+PPCL_Spot!R99+GT_NG!R99+GT_Spot!R99+Bawana_NG!R99+Bawana_RLNG!R99+Bawana_Spot!R99</f>
        <v>0.55829594817724826</v>
      </c>
      <c r="J99" s="197">
        <f t="shared" si="8"/>
        <v>9.0518227522373707E-6</v>
      </c>
      <c r="K99" s="196">
        <f>PPCL_NG!L99+PPCL_Spot!L99+GT_NG!L99+GT_Spot!L99+Bawana_NG!L99+Bawana_RLNG!L99+Bawana_Spot!L99</f>
        <v>2.4822399999999956</v>
      </c>
      <c r="L99" s="196">
        <f>PPCL_NG!S99+PPCL_Spot!S99+GT_NG!S99+GT_Spot!S99+Bawana_NG!S99+Bawana_RLNG!S99+Bawana_Spot!S99</f>
        <v>2.4827751533645825</v>
      </c>
      <c r="M99" s="197">
        <f t="shared" si="9"/>
        <v>-5.3515336458698215E-4</v>
      </c>
      <c r="N99" s="196">
        <f>PPCL_NG!M99+PPCL_Spot!M99+GT_NG!M99+GT_Spot!M99+Bawana_NG!M99+Bawana_RLNG!M99+Bawana_Spot!M99</f>
        <v>3.2411924999999959</v>
      </c>
      <c r="O99" s="196">
        <f>PPCL_NG!T99+PPCL_Spot!T99+GT_NG!T99+GT_Spot!T99+Bawana_NG!T99+Bawana_RLNG!T99+Bawana_Spot!T99</f>
        <v>3.2444460234535222</v>
      </c>
      <c r="P99" s="197">
        <f t="shared" si="10"/>
        <v>-3.2535234535262525E-3</v>
      </c>
      <c r="Q99" s="197">
        <f t="shared" si="11"/>
        <v>-9.1327500000044637E-3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2024-07-02T08:05:38Z</dcterms:modified>
</cp:coreProperties>
</file>